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280" windowHeight="11760" tabRatio="860"/>
  </bookViews>
  <sheets>
    <sheet name="CRONOGRAMA" sheetId="3" r:id="rId1"/>
    <sheet name="ORÇAMENTO" sheetId="1" r:id="rId2"/>
  </sheets>
  <definedNames>
    <definedName name="_xlnm._FilterDatabase" localSheetId="1" hidden="1">ORÇAMENTO!$B$1:$F$68</definedName>
    <definedName name="_xlnm.Print_Area" localSheetId="0">CRONOGRAMA!$A$1:$M$76</definedName>
    <definedName name="_xlnm.Print_Area" localSheetId="1">ORÇAMENTO!$A$1:$M$68</definedName>
    <definedName name="_xlnm.Print_Titles" localSheetId="0">CRONOGRAMA!$A:$B,CRONOGRAMA!$9:$11</definedName>
    <definedName name="_xlnm.Print_Titles" localSheetId="1">ORÇAMENTO!$9:$9</definedName>
  </definedNames>
  <calcPr calcId="145621"/>
</workbook>
</file>

<file path=xl/calcChain.xml><?xml version="1.0" encoding="utf-8"?>
<calcChain xmlns="http://schemas.openxmlformats.org/spreadsheetml/2006/main">
  <c r="E68" i="3" l="1"/>
  <c r="E63" i="3"/>
  <c r="E64" i="3" s="1"/>
  <c r="E67" i="3"/>
  <c r="E69" i="3"/>
  <c r="F69" i="3"/>
  <c r="G69" i="3"/>
  <c r="H69" i="3"/>
  <c r="I69" i="3"/>
  <c r="J69" i="3"/>
  <c r="K69" i="3"/>
  <c r="L69" i="3"/>
  <c r="M69" i="3"/>
  <c r="D69" i="3"/>
  <c r="F61" i="3"/>
  <c r="G61" i="3"/>
  <c r="I63" i="3" s="1"/>
  <c r="H61" i="3"/>
  <c r="J63" i="3" s="1"/>
  <c r="I61" i="3"/>
  <c r="J61" i="3"/>
  <c r="K61" i="3"/>
  <c r="M63" i="3" s="1"/>
  <c r="L61" i="3"/>
  <c r="M61" i="3"/>
  <c r="K63" i="3"/>
  <c r="L63" i="3"/>
  <c r="F67" i="3"/>
  <c r="G67" i="3"/>
  <c r="J67" i="3"/>
  <c r="K67" i="3"/>
  <c r="H67" i="3"/>
  <c r="I67" i="3"/>
  <c r="L67" i="3"/>
  <c r="M67" i="3"/>
  <c r="D66" i="3"/>
  <c r="D67" i="3"/>
  <c r="D68" i="3" s="1"/>
  <c r="E61" i="3"/>
  <c r="D61" i="3"/>
  <c r="D63" i="3" s="1"/>
  <c r="D64" i="3" s="1"/>
  <c r="C61" i="3"/>
  <c r="F72" i="3"/>
  <c r="G63" i="3" l="1"/>
  <c r="F63" i="3"/>
  <c r="D62" i="3"/>
  <c r="E62" i="3" s="1"/>
  <c r="F62" i="3" s="1"/>
  <c r="G62" i="3" s="1"/>
  <c r="H62" i="3" s="1"/>
  <c r="I62" i="3" s="1"/>
  <c r="J62" i="3" s="1"/>
  <c r="K62" i="3" s="1"/>
  <c r="L62" i="3" s="1"/>
  <c r="M62" i="3" s="1"/>
  <c r="H63" i="3"/>
  <c r="E66" i="3"/>
  <c r="F66" i="3" s="1"/>
  <c r="G66" i="3" s="1"/>
  <c r="H66" i="3" s="1"/>
  <c r="I66" i="3" s="1"/>
  <c r="J66" i="3" s="1"/>
  <c r="K66" i="3" s="1"/>
  <c r="L66" i="3" s="1"/>
  <c r="M66" i="3" s="1"/>
  <c r="F68" i="3"/>
  <c r="G68" i="3" s="1"/>
  <c r="H68" i="3" s="1"/>
  <c r="I68" i="3" s="1"/>
  <c r="J68" i="3" s="1"/>
  <c r="K68" i="3" s="1"/>
  <c r="L68" i="3" s="1"/>
  <c r="M68" i="3" s="1"/>
  <c r="N5" i="1"/>
  <c r="A7" i="3"/>
  <c r="E7" i="3"/>
  <c r="A6" i="3"/>
  <c r="E1" i="3"/>
  <c r="E2" i="3"/>
  <c r="E3" i="3"/>
  <c r="A2" i="3"/>
  <c r="A3" i="3"/>
  <c r="A4" i="3"/>
  <c r="A1" i="3"/>
  <c r="J75" i="3"/>
  <c r="J76" i="3"/>
  <c r="J74" i="3"/>
  <c r="C12" i="3"/>
  <c r="C50" i="3"/>
  <c r="C54" i="3"/>
  <c r="C56" i="3"/>
  <c r="C58" i="3"/>
  <c r="B56" i="3"/>
  <c r="B58" i="3"/>
  <c r="B50" i="3"/>
  <c r="B52" i="3"/>
  <c r="B54" i="3"/>
  <c r="B44" i="3"/>
  <c r="B48" i="3"/>
  <c r="B46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B16" i="3"/>
  <c r="C48" i="3"/>
  <c r="C16" i="3"/>
  <c r="F64" i="3" l="1"/>
  <c r="G64" i="3"/>
  <c r="H64" i="3" s="1"/>
  <c r="I64" i="3" s="1"/>
  <c r="J64" i="3" s="1"/>
  <c r="K64" i="3" s="1"/>
  <c r="L64" i="3" s="1"/>
  <c r="M64" i="3" s="1"/>
  <c r="C40" i="3"/>
  <c r="C52" i="3"/>
  <c r="C36" i="3"/>
  <c r="C30" i="3"/>
  <c r="C34" i="3" l="1"/>
  <c r="C20" i="3" l="1"/>
  <c r="B14" i="3" l="1"/>
  <c r="B12" i="3"/>
  <c r="C28" i="3" l="1"/>
  <c r="C18" i="3"/>
  <c r="C46" i="3" l="1"/>
  <c r="C38" i="3" l="1"/>
  <c r="C42" i="3" l="1"/>
  <c r="C44" i="3" l="1"/>
  <c r="C32" i="3"/>
  <c r="C24" i="3" l="1"/>
  <c r="C26" i="3" l="1"/>
  <c r="C14" i="3" l="1"/>
  <c r="C22" i="3" l="1"/>
  <c r="M58" i="1" l="1"/>
</calcChain>
</file>

<file path=xl/sharedStrings.xml><?xml version="1.0" encoding="utf-8"?>
<sst xmlns="http://schemas.openxmlformats.org/spreadsheetml/2006/main" count="279" uniqueCount="117">
  <si>
    <t>PLANILHA ORÇAMENTÁRIA</t>
  </si>
  <si>
    <t>ITEM</t>
  </si>
  <si>
    <t>UNID.</t>
  </si>
  <si>
    <t>MATERIAL (s/BDI)</t>
  </si>
  <si>
    <t>MÃO OBRA (s/BDI)</t>
  </si>
  <si>
    <t>MATERIAL (BDI 25%)</t>
  </si>
  <si>
    <t>M. OBRA     (BDI 25%)</t>
  </si>
  <si>
    <t>1</t>
  </si>
  <si>
    <t>2</t>
  </si>
  <si>
    <t>MOVIMENTO DE TERRA</t>
  </si>
  <si>
    <t>3</t>
  </si>
  <si>
    <t>TOTAL</t>
  </si>
  <si>
    <t>SUPERESTRUTURA</t>
  </si>
  <si>
    <t>4</t>
  </si>
  <si>
    <t>5</t>
  </si>
  <si>
    <t>ESQUADRIAS</t>
  </si>
  <si>
    <t>6</t>
  </si>
  <si>
    <t>COBERTURA</t>
  </si>
  <si>
    <t>INSTALAÇÕES ELÉTRICAS</t>
  </si>
  <si>
    <t>7</t>
  </si>
  <si>
    <t>8</t>
  </si>
  <si>
    <t>9</t>
  </si>
  <si>
    <t>10</t>
  </si>
  <si>
    <t>12</t>
  </si>
  <si>
    <t>INSTALAÇÕES DE COMBATE A INCÊNDIOS</t>
  </si>
  <si>
    <t>11</t>
  </si>
  <si>
    <t xml:space="preserve">REVESTIMENTOS </t>
  </si>
  <si>
    <t>PINTURA</t>
  </si>
  <si>
    <t>VIDROS</t>
  </si>
  <si>
    <t>SERVIÇOS COMPLEMENTARES</t>
  </si>
  <si>
    <t>13</t>
  </si>
  <si>
    <t>14</t>
  </si>
  <si>
    <t>15</t>
  </si>
  <si>
    <t>16</t>
  </si>
  <si>
    <t/>
  </si>
  <si>
    <t>17</t>
  </si>
  <si>
    <t>AR CONDICIONADO</t>
  </si>
  <si>
    <t>18</t>
  </si>
  <si>
    <t>Observações</t>
  </si>
  <si>
    <t>TOTAL DO ITEM</t>
  </si>
  <si>
    <t>DESCRIÇÃO</t>
  </si>
  <si>
    <t xml:space="preserve">R$ TOTAL </t>
  </si>
  <si>
    <t>PARCELA 1</t>
  </si>
  <si>
    <t>PARCELA 2</t>
  </si>
  <si>
    <t>PARCELA 3</t>
  </si>
  <si>
    <t>PARCELA 4</t>
  </si>
  <si>
    <t>PARCELA 5</t>
  </si>
  <si>
    <t>30 dias</t>
  </si>
  <si>
    <t>R$</t>
  </si>
  <si>
    <t>60 dias</t>
  </si>
  <si>
    <t>90 dias</t>
  </si>
  <si>
    <t>120 dias</t>
  </si>
  <si>
    <t>150 dias</t>
  </si>
  <si>
    <t>CRONOGRAMA FÍSICO-FINANCEIRO</t>
  </si>
  <si>
    <t>19</t>
  </si>
  <si>
    <t>CPU</t>
  </si>
  <si>
    <t>QUANTIDADE</t>
  </si>
  <si>
    <t>PREÇO UNITÁRIO</t>
  </si>
  <si>
    <t>SEM BDI</t>
  </si>
  <si>
    <t>COM BDI</t>
  </si>
  <si>
    <r>
      <t xml:space="preserve">            </t>
    </r>
    <r>
      <rPr>
        <i/>
        <sz val="10"/>
        <color rgb="FFFF0000"/>
        <rFont val="Arial"/>
        <family val="2"/>
      </rPr>
      <t>XXXXXXXXXX</t>
    </r>
  </si>
  <si>
    <t>CREA/CAU:</t>
  </si>
  <si>
    <t>TOTAL SERVIÇO      COM BDI</t>
  </si>
  <si>
    <t>INFRAESTRUTURA / FUNDAÇÕES SIMPLES</t>
  </si>
  <si>
    <t>SERVIÇOS PRELIMINARES / TÉCNICOS</t>
  </si>
  <si>
    <t>FUNDAÇÕES ESPECIAIS</t>
  </si>
  <si>
    <t>ALVENARIA / VEDAÇÃO / DIVISÓRIA</t>
  </si>
  <si>
    <t>INSTALAÇÕES HIDRÁULICAS E SANITÁRIAS</t>
  </si>
  <si>
    <t>IMPERMEABILIZAÇÃO, ISOLAÇÃO TÉRMICA E ACÚSTICA</t>
  </si>
  <si>
    <t>INSTALAÇÕES LÓGICA /TELEFÔNICA</t>
  </si>
  <si>
    <t>EQUIPAMENTOS</t>
  </si>
  <si>
    <t>GERENCIAMENTO DE OBRA  / FISCALIZAÇÃO</t>
  </si>
  <si>
    <t>PAISAGISMO  / URBANIZAÇÃO</t>
  </si>
  <si>
    <t>FORRO</t>
  </si>
  <si>
    <t>PISO</t>
  </si>
  <si>
    <t>INSTALAÇÕES ESPECIAIS (SOM, ALARME, CFTV, DENTRE OUTROS)</t>
  </si>
  <si>
    <t>Local, xx de xxxxxxxxxxxxx de 20xx.</t>
  </si>
  <si>
    <t>Eng. XXXXXXXXXXXXXXXXXX</t>
  </si>
  <si>
    <t>cargo</t>
  </si>
  <si>
    <t>20</t>
  </si>
  <si>
    <t>21</t>
  </si>
  <si>
    <t>22</t>
  </si>
  <si>
    <t>23</t>
  </si>
  <si>
    <t>24</t>
  </si>
  <si>
    <t>%</t>
  </si>
  <si>
    <t>CREA/CAU XXXXXXXXXXXX</t>
  </si>
  <si>
    <t>Responsável Técnico pela execução:</t>
  </si>
  <si>
    <r>
      <t xml:space="preserve">ART/RRT de execução nº: </t>
    </r>
    <r>
      <rPr>
        <i/>
        <sz val="10"/>
        <color rgb="FFFF0000"/>
        <rFont val="Arial"/>
        <family val="2"/>
      </rPr>
      <t>XXXXXXX</t>
    </r>
  </si>
  <si>
    <r>
      <t xml:space="preserve">OBRA: </t>
    </r>
    <r>
      <rPr>
        <b/>
        <i/>
        <sz val="11"/>
        <color rgb="FFFF0000"/>
        <rFont val="Arial"/>
        <family val="2"/>
      </rPr>
      <t>XXXXXXXXXXXXXXX</t>
    </r>
  </si>
  <si>
    <r>
      <t xml:space="preserve">EMPRESA: </t>
    </r>
    <r>
      <rPr>
        <i/>
        <sz val="11"/>
        <color rgb="FFFF0000"/>
        <rFont val="Arial"/>
        <family val="2"/>
      </rPr>
      <t>XXXXXXXXXXXXXXXXXXXXXXXXX</t>
    </r>
  </si>
  <si>
    <r>
      <t xml:space="preserve">CNPJ: </t>
    </r>
    <r>
      <rPr>
        <i/>
        <sz val="11"/>
        <color rgb="FFFF0000"/>
        <rFont val="Arial"/>
        <family val="2"/>
      </rPr>
      <t>XXXXXXXX</t>
    </r>
  </si>
  <si>
    <r>
      <rPr>
        <b/>
        <i/>
        <sz val="11"/>
        <rFont val="Arial"/>
        <family val="2"/>
      </rPr>
      <t>CONTRATO:</t>
    </r>
    <r>
      <rPr>
        <b/>
        <i/>
        <sz val="11"/>
        <color rgb="FFFF0000"/>
        <rFont val="Arial"/>
        <family val="2"/>
      </rPr>
      <t xml:space="preserve"> XXXXXXXXXXXXXX</t>
    </r>
  </si>
  <si>
    <t>PERÍODO:</t>
  </si>
  <si>
    <r>
      <t xml:space="preserve">BOLETIM DE MEDIÇÃO Nº </t>
    </r>
    <r>
      <rPr>
        <b/>
        <i/>
        <sz val="11"/>
        <color rgb="FFFF0000"/>
        <rFont val="Arial"/>
        <family val="2"/>
      </rPr>
      <t>XX</t>
    </r>
  </si>
  <si>
    <t>A</t>
  </si>
  <si>
    <t>QTDE</t>
  </si>
  <si>
    <t>VALOR MAT</t>
  </si>
  <si>
    <t>VALOR MO</t>
  </si>
  <si>
    <t>VALOR TOTAL</t>
  </si>
  <si>
    <t>MEDIÇÃO 01</t>
  </si>
  <si>
    <t>QTDE ACUM</t>
  </si>
  <si>
    <t>ACUM R$</t>
  </si>
  <si>
    <t>EXECUT ACUM %</t>
  </si>
  <si>
    <t>SALDO R$</t>
  </si>
  <si>
    <t>SALDO A EXECUTAR</t>
  </si>
  <si>
    <t>MEDIÇÃO 02</t>
  </si>
  <si>
    <t>MEDIÇÃO 03</t>
  </si>
  <si>
    <t>CRONOGRAMA PREVISTO</t>
  </si>
  <si>
    <t>R$ acumulado</t>
  </si>
  <si>
    <t>% simples</t>
  </si>
  <si>
    <t>% acumulada</t>
  </si>
  <si>
    <t>CRONOGRAMA REALIZADO</t>
  </si>
  <si>
    <t>VALOR EXECUT R$</t>
  </si>
  <si>
    <t>VALOR ACUM R$</t>
  </si>
  <si>
    <t>% EXECUT</t>
  </si>
  <si>
    <t>% EXECUT ACUM</t>
  </si>
  <si>
    <t>Adiantado/ OK/ Atrasado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</si>
</sst>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 &quot;#,##0.0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ZapfHumnst BT"/>
      <family val="2"/>
    </font>
    <font>
      <b/>
      <sz val="10"/>
      <name val="ZapfHumnst BT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sz val="10"/>
      <color rgb="FF1E7420"/>
      <name val="Arial"/>
      <family val="2"/>
    </font>
    <font>
      <i/>
      <sz val="10"/>
      <name val="Arial"/>
      <family val="2"/>
    </font>
    <font>
      <sz val="10"/>
      <color rgb="FFFF0000"/>
      <name val="ZapfHumnst BT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0"/>
      <color indexed="8"/>
      <name val="Arial"/>
      <family val="2"/>
    </font>
    <font>
      <b/>
      <sz val="15"/>
      <color rgb="FF003366"/>
      <name val="Calibri"/>
      <family val="2"/>
      <charset val="1"/>
    </font>
    <font>
      <sz val="12"/>
      <color rgb="FF000000"/>
      <name val="Verdana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  <font>
      <i/>
      <sz val="10"/>
      <color rgb="FFFF0000"/>
      <name val="Arial"/>
      <family val="2"/>
    </font>
    <font>
      <i/>
      <sz val="10"/>
      <name val="ZapfHumnst BT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896D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164" fontId="12" fillId="0" borderId="0" applyFill="0" applyBorder="0" applyAlignment="0" applyProtection="0"/>
    <xf numFmtId="9" fontId="3" fillId="0" borderId="0" applyFill="0" applyBorder="0" applyAlignment="0" applyProtection="0"/>
    <xf numFmtId="0" fontId="13" fillId="0" borderId="19" applyNumberFormat="0" applyFill="0" applyAlignment="0" applyProtection="0"/>
    <xf numFmtId="0" fontId="14" fillId="0" borderId="0"/>
    <xf numFmtId="44" fontId="1" fillId="0" borderId="0" applyFont="0" applyFill="0" applyBorder="0" applyAlignment="0" applyProtection="0"/>
    <xf numFmtId="0" fontId="22" fillId="0" borderId="25"/>
    <xf numFmtId="0" fontId="23" fillId="0" borderId="0"/>
    <xf numFmtId="0" fontId="31" fillId="0" borderId="0"/>
  </cellStyleXfs>
  <cellXfs count="231">
    <xf numFmtId="0" fontId="0" fillId="0" borderId="0" xfId="0"/>
    <xf numFmtId="0" fontId="2" fillId="0" borderId="0" xfId="0" applyFont="1"/>
    <xf numFmtId="0" fontId="7" fillId="0" borderId="5" xfId="0" applyNumberFormat="1" applyFont="1" applyFill="1" applyBorder="1" applyAlignment="1">
      <alignment horizontal="justify" vertical="top" wrapText="1"/>
    </xf>
    <xf numFmtId="0" fontId="3" fillId="0" borderId="5" xfId="0" applyNumberFormat="1" applyFont="1" applyFill="1" applyBorder="1" applyAlignment="1">
      <alignment horizontal="justify" vertical="top" wrapText="1"/>
    </xf>
    <xf numFmtId="165" fontId="3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right" vertical="top"/>
    </xf>
    <xf numFmtId="165" fontId="3" fillId="0" borderId="0" xfId="0" applyNumberFormat="1" applyFont="1" applyFill="1" applyBorder="1" applyAlignment="1">
      <alignment horizontal="right"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165" fontId="3" fillId="0" borderId="0" xfId="0" applyNumberFormat="1" applyFont="1" applyBorder="1" applyAlignment="1">
      <alignment horizontal="left" vertical="top"/>
    </xf>
    <xf numFmtId="165" fontId="3" fillId="0" borderId="5" xfId="0" applyNumberFormat="1" applyFont="1" applyFill="1" applyBorder="1" applyAlignment="1">
      <alignment horizontal="center" vertical="top"/>
    </xf>
    <xf numFmtId="165" fontId="3" fillId="0" borderId="5" xfId="0" applyNumberFormat="1" applyFont="1" applyFill="1" applyBorder="1" applyAlignment="1">
      <alignment horizontal="right" vertical="top"/>
    </xf>
    <xf numFmtId="165" fontId="3" fillId="0" borderId="5" xfId="0" applyNumberFormat="1" applyFont="1" applyFill="1" applyBorder="1" applyAlignment="1" applyProtection="1">
      <alignment horizontal="center" vertical="top"/>
      <protection locked="0"/>
    </xf>
    <xf numFmtId="165" fontId="3" fillId="0" borderId="5" xfId="0" applyNumberFormat="1" applyFont="1" applyFill="1" applyBorder="1" applyAlignment="1" applyProtection="1">
      <alignment horizontal="right" vertical="top"/>
      <protection locked="0"/>
    </xf>
    <xf numFmtId="165" fontId="2" fillId="0" borderId="0" xfId="0" applyNumberFormat="1" applyFont="1" applyAlignment="1">
      <alignment vertical="top"/>
    </xf>
    <xf numFmtId="165" fontId="7" fillId="0" borderId="5" xfId="1" applyNumberFormat="1" applyFont="1" applyFill="1" applyBorder="1" applyAlignment="1">
      <alignment horizontal="center" vertical="top"/>
    </xf>
    <xf numFmtId="165" fontId="3" fillId="0" borderId="5" xfId="1" applyNumberFormat="1" applyFont="1" applyFill="1" applyBorder="1" applyAlignment="1">
      <alignment horizontal="center" vertical="top"/>
    </xf>
    <xf numFmtId="165" fontId="3" fillId="0" borderId="5" xfId="3" applyNumberFormat="1" applyFont="1" applyFill="1" applyBorder="1" applyAlignment="1">
      <alignment horizontal="center" vertical="top"/>
    </xf>
    <xf numFmtId="0" fontId="3" fillId="0" borderId="5" xfId="4" applyNumberFormat="1" applyFont="1" applyFill="1" applyBorder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165" fontId="3" fillId="0" borderId="5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/>
    </xf>
    <xf numFmtId="9" fontId="4" fillId="0" borderId="0" xfId="2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65" fontId="5" fillId="0" borderId="0" xfId="0" applyNumberFormat="1" applyFont="1" applyBorder="1" applyAlignment="1">
      <alignment vertical="top"/>
    </xf>
    <xf numFmtId="165" fontId="15" fillId="0" borderId="5" xfId="0" applyNumberFormat="1" applyFont="1" applyFill="1" applyBorder="1" applyAlignment="1" applyProtection="1">
      <alignment horizontal="right" vertical="top"/>
      <protection locked="0"/>
    </xf>
    <xf numFmtId="165" fontId="15" fillId="0" borderId="5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wrapText="1"/>
    </xf>
    <xf numFmtId="43" fontId="3" fillId="0" borderId="0" xfId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right" vertical="top"/>
    </xf>
    <xf numFmtId="0" fontId="17" fillId="0" borderId="0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165" fontId="3" fillId="4" borderId="5" xfId="0" applyNumberFormat="1" applyFont="1" applyFill="1" applyBorder="1" applyAlignment="1" applyProtection="1">
      <alignment horizontal="right" vertical="top" wrapText="1"/>
      <protection locked="0"/>
    </xf>
    <xf numFmtId="165" fontId="3" fillId="4" borderId="5" xfId="0" applyNumberFormat="1" applyFont="1" applyFill="1" applyBorder="1" applyAlignment="1" applyProtection="1">
      <alignment horizontal="center" vertical="top" wrapText="1"/>
      <protection locked="0"/>
    </xf>
    <xf numFmtId="2" fontId="3" fillId="5" borderId="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left" vertical="top"/>
    </xf>
    <xf numFmtId="165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5" fillId="0" borderId="0" xfId="0" applyNumberFormat="1" applyFont="1" applyAlignment="1">
      <alignment horizontal="right" vertical="top"/>
    </xf>
    <xf numFmtId="165" fontId="10" fillId="0" borderId="0" xfId="0" applyNumberFormat="1" applyFont="1" applyBorder="1" applyAlignment="1">
      <alignment horizontal="right" vertical="top"/>
    </xf>
    <xf numFmtId="165" fontId="10" fillId="0" borderId="6" xfId="0" applyNumberFormat="1" applyFont="1" applyFill="1" applyBorder="1" applyAlignment="1">
      <alignment horizontal="right" vertical="top"/>
    </xf>
    <xf numFmtId="0" fontId="7" fillId="0" borderId="5" xfId="4" applyNumberFormat="1" applyFont="1" applyFill="1" applyBorder="1" applyAlignment="1">
      <alignment horizontal="left" vertical="top" wrapText="1"/>
    </xf>
    <xf numFmtId="165" fontId="7" fillId="0" borderId="5" xfId="0" applyNumberFormat="1" applyFont="1" applyFill="1" applyBorder="1" applyAlignment="1">
      <alignment horizontal="center" vertical="top" wrapText="1"/>
    </xf>
    <xf numFmtId="165" fontId="7" fillId="4" borderId="5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vertical="top"/>
    </xf>
    <xf numFmtId="0" fontId="8" fillId="0" borderId="0" xfId="0" applyFont="1"/>
    <xf numFmtId="0" fontId="19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/>
    </xf>
    <xf numFmtId="10" fontId="3" fillId="0" borderId="5" xfId="2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vertical="top" wrapText="1"/>
    </xf>
    <xf numFmtId="165" fontId="3" fillId="0" borderId="0" xfId="0" applyNumberFormat="1" applyFont="1" applyAlignment="1">
      <alignment vertical="top"/>
    </xf>
    <xf numFmtId="165" fontId="10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right" vertical="top"/>
    </xf>
    <xf numFmtId="2" fontId="3" fillId="0" borderId="0" xfId="0" applyNumberFormat="1" applyFont="1" applyFill="1" applyBorder="1" applyAlignment="1">
      <alignment horizontal="center" vertical="top"/>
    </xf>
    <xf numFmtId="0" fontId="5" fillId="5" borderId="0" xfId="0" applyNumberFormat="1" applyFont="1" applyFill="1" applyBorder="1" applyAlignment="1">
      <alignment horizontal="left" vertical="top"/>
    </xf>
    <xf numFmtId="2" fontId="3" fillId="5" borderId="0" xfId="0" applyNumberFormat="1" applyFont="1" applyFill="1" applyBorder="1" applyAlignment="1">
      <alignment vertical="top"/>
    </xf>
    <xf numFmtId="49" fontId="3" fillId="5" borderId="0" xfId="0" applyNumberFormat="1" applyFont="1" applyFill="1" applyBorder="1" applyAlignment="1">
      <alignment horizontal="center" vertical="top"/>
    </xf>
    <xf numFmtId="165" fontId="3" fillId="5" borderId="0" xfId="0" applyNumberFormat="1" applyFont="1" applyFill="1" applyBorder="1" applyAlignment="1">
      <alignment horizontal="right" vertical="top"/>
    </xf>
    <xf numFmtId="2" fontId="3" fillId="0" borderId="0" xfId="0" applyNumberFormat="1" applyFont="1" applyBorder="1" applyAlignment="1">
      <alignment horizontal="center"/>
    </xf>
    <xf numFmtId="0" fontId="10" fillId="0" borderId="0" xfId="0" applyFont="1" applyFill="1"/>
    <xf numFmtId="165" fontId="7" fillId="0" borderId="5" xfId="3" applyNumberFormat="1" applyFont="1" applyFill="1" applyBorder="1" applyAlignment="1">
      <alignment horizontal="center" vertical="top"/>
    </xf>
    <xf numFmtId="165" fontId="7" fillId="0" borderId="5" xfId="0" applyNumberFormat="1" applyFont="1" applyFill="1" applyBorder="1" applyAlignment="1" applyProtection="1">
      <alignment horizontal="right" vertical="top"/>
      <protection locked="0"/>
    </xf>
    <xf numFmtId="165" fontId="7" fillId="0" borderId="5" xfId="0" applyNumberFormat="1" applyFont="1" applyFill="1" applyBorder="1" applyAlignment="1" applyProtection="1">
      <alignment horizontal="center" vertical="top"/>
      <protection locked="0"/>
    </xf>
    <xf numFmtId="165" fontId="7" fillId="0" borderId="5" xfId="0" applyNumberFormat="1" applyFont="1" applyFill="1" applyBorder="1" applyAlignment="1">
      <alignment horizontal="right" vertical="top"/>
    </xf>
    <xf numFmtId="165" fontId="8" fillId="0" borderId="6" xfId="0" applyNumberFormat="1" applyFont="1" applyFill="1" applyBorder="1" applyAlignment="1">
      <alignment horizontal="right" vertical="top"/>
    </xf>
    <xf numFmtId="165" fontId="7" fillId="0" borderId="5" xfId="2" applyNumberFormat="1" applyFont="1" applyFill="1" applyBorder="1" applyAlignment="1" applyProtection="1">
      <alignment horizontal="center" vertical="top"/>
      <protection locked="0"/>
    </xf>
    <xf numFmtId="0" fontId="20" fillId="0" borderId="0" xfId="0" applyFont="1" applyAlignment="1">
      <alignment horizontal="left" vertical="top"/>
    </xf>
    <xf numFmtId="165" fontId="3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5" xfId="8" applyNumberFormat="1" applyFont="1" applyFill="1" applyBorder="1" applyAlignment="1">
      <alignment horizontal="center" vertical="center" wrapText="1"/>
    </xf>
    <xf numFmtId="43" fontId="4" fillId="2" borderId="5" xfId="1" applyFont="1" applyFill="1" applyBorder="1" applyAlignment="1">
      <alignment horizontal="center" vertical="center" wrapText="1"/>
    </xf>
    <xf numFmtId="0" fontId="4" fillId="8" borderId="2" xfId="0" applyNumberFormat="1" applyFont="1" applyFill="1" applyBorder="1" applyAlignment="1">
      <alignment horizontal="center" vertical="top" wrapText="1"/>
    </xf>
    <xf numFmtId="165" fontId="4" fillId="8" borderId="2" xfId="0" applyNumberFormat="1" applyFont="1" applyFill="1" applyBorder="1" applyAlignment="1">
      <alignment vertical="top"/>
    </xf>
    <xf numFmtId="49" fontId="4" fillId="8" borderId="2" xfId="0" applyNumberFormat="1" applyFont="1" applyFill="1" applyBorder="1" applyAlignment="1">
      <alignment vertical="top"/>
    </xf>
    <xf numFmtId="165" fontId="4" fillId="8" borderId="2" xfId="0" applyNumberFormat="1" applyFont="1" applyFill="1" applyBorder="1" applyAlignment="1">
      <alignment horizontal="right" vertical="top"/>
    </xf>
    <xf numFmtId="165" fontId="18" fillId="8" borderId="3" xfId="0" applyNumberFormat="1" applyFont="1" applyFill="1" applyBorder="1" applyAlignment="1">
      <alignment horizontal="right" vertical="top"/>
    </xf>
    <xf numFmtId="0" fontId="6" fillId="7" borderId="0" xfId="0" applyFont="1" applyFill="1" applyBorder="1" applyAlignment="1">
      <alignment vertical="top"/>
    </xf>
    <xf numFmtId="0" fontId="4" fillId="7" borderId="5" xfId="0" applyNumberFormat="1" applyFont="1" applyFill="1" applyBorder="1" applyAlignment="1">
      <alignment horizontal="left" vertical="top" wrapText="1"/>
    </xf>
    <xf numFmtId="165" fontId="4" fillId="7" borderId="5" xfId="0" applyNumberFormat="1" applyFont="1" applyFill="1" applyBorder="1" applyAlignment="1">
      <alignment vertical="top"/>
    </xf>
    <xf numFmtId="165" fontId="4" fillId="7" borderId="5" xfId="0" applyNumberFormat="1" applyFont="1" applyFill="1" applyBorder="1" applyAlignment="1">
      <alignment horizontal="center" vertical="top"/>
    </xf>
    <xf numFmtId="165" fontId="4" fillId="7" borderId="5" xfId="0" applyNumberFormat="1" applyFont="1" applyFill="1" applyBorder="1" applyAlignment="1">
      <alignment horizontal="right" vertical="top"/>
    </xf>
    <xf numFmtId="165" fontId="18" fillId="7" borderId="6" xfId="0" applyNumberFormat="1" applyFont="1" applyFill="1" applyBorder="1" applyAlignment="1">
      <alignment horizontal="right" vertical="top"/>
    </xf>
    <xf numFmtId="0" fontId="18" fillId="5" borderId="18" xfId="0" applyFont="1" applyFill="1" applyBorder="1" applyAlignment="1">
      <alignment wrapText="1"/>
    </xf>
    <xf numFmtId="0" fontId="18" fillId="5" borderId="11" xfId="0" applyFont="1" applyFill="1" applyBorder="1" applyAlignment="1">
      <alignment wrapText="1"/>
    </xf>
    <xf numFmtId="0" fontId="18" fillId="5" borderId="11" xfId="0" applyFont="1" applyFill="1" applyBorder="1" applyAlignment="1">
      <alignment horizontal="center"/>
    </xf>
    <xf numFmtId="0" fontId="10" fillId="0" borderId="0" xfId="0" applyFont="1"/>
    <xf numFmtId="10" fontId="8" fillId="0" borderId="0" xfId="0" applyNumberFormat="1" applyFont="1"/>
    <xf numFmtId="9" fontId="3" fillId="0" borderId="5" xfId="8" applyFont="1" applyFill="1" applyBorder="1" applyAlignment="1">
      <alignment horizontal="center"/>
    </xf>
    <xf numFmtId="43" fontId="3" fillId="0" borderId="5" xfId="1" applyFont="1" applyFill="1" applyBorder="1" applyAlignment="1"/>
    <xf numFmtId="9" fontId="3" fillId="6" borderId="5" xfId="8" applyFont="1" applyFill="1" applyBorder="1" applyAlignment="1">
      <alignment horizontal="center"/>
    </xf>
    <xf numFmtId="43" fontId="3" fillId="6" borderId="5" xfId="1" applyFont="1" applyFill="1" applyBorder="1" applyAlignment="1"/>
    <xf numFmtId="49" fontId="4" fillId="7" borderId="22" xfId="0" applyNumberFormat="1" applyFont="1" applyFill="1" applyBorder="1" applyAlignment="1">
      <alignment horizontal="right" vertical="top"/>
    </xf>
    <xf numFmtId="0" fontId="4" fillId="7" borderId="22" xfId="0" applyNumberFormat="1" applyFont="1" applyFill="1" applyBorder="1" applyAlignment="1">
      <alignment horizontal="left" vertical="top" wrapText="1"/>
    </xf>
    <xf numFmtId="165" fontId="4" fillId="7" borderId="22" xfId="0" applyNumberFormat="1" applyFont="1" applyFill="1" applyBorder="1" applyAlignment="1">
      <alignment vertical="top"/>
    </xf>
    <xf numFmtId="165" fontId="4" fillId="7" borderId="22" xfId="0" applyNumberFormat="1" applyFont="1" applyFill="1" applyBorder="1" applyAlignment="1">
      <alignment horizontal="center" vertical="top"/>
    </xf>
    <xf numFmtId="165" fontId="4" fillId="7" borderId="22" xfId="0" applyNumberFormat="1" applyFont="1" applyFill="1" applyBorder="1" applyAlignment="1">
      <alignment horizontal="right" vertical="top"/>
    </xf>
    <xf numFmtId="165" fontId="18" fillId="7" borderId="23" xfId="0" applyNumberFormat="1" applyFont="1" applyFill="1" applyBorder="1" applyAlignment="1">
      <alignment horizontal="right" vertical="top"/>
    </xf>
    <xf numFmtId="49" fontId="4" fillId="8" borderId="1" xfId="0" applyNumberFormat="1" applyFont="1" applyFill="1" applyBorder="1" applyAlignment="1">
      <alignment horizontal="right" vertical="top"/>
    </xf>
    <xf numFmtId="0" fontId="4" fillId="7" borderId="2" xfId="0" applyFont="1" applyFill="1" applyBorder="1" applyAlignment="1">
      <alignment horizontal="center" vertical="top" wrapText="1"/>
    </xf>
    <xf numFmtId="49" fontId="4" fillId="7" borderId="4" xfId="0" applyNumberFormat="1" applyFont="1" applyFill="1" applyBorder="1" applyAlignment="1">
      <alignment horizontal="right" vertical="top"/>
    </xf>
    <xf numFmtId="0" fontId="4" fillId="7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7" fillId="0" borderId="4" xfId="3" applyNumberFormat="1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center" vertic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2" fontId="7" fillId="0" borderId="0" xfId="0" applyNumberFormat="1" applyFont="1" applyFill="1" applyBorder="1" applyAlignment="1">
      <alignment horizontal="center" vertical="top"/>
    </xf>
    <xf numFmtId="0" fontId="18" fillId="5" borderId="12" xfId="0" applyFont="1" applyFill="1" applyBorder="1" applyAlignment="1">
      <alignment wrapText="1"/>
    </xf>
    <xf numFmtId="43" fontId="4" fillId="2" borderId="6" xfId="1" applyFont="1" applyFill="1" applyBorder="1" applyAlignment="1">
      <alignment horizontal="center" vertical="center" wrapText="1"/>
    </xf>
    <xf numFmtId="43" fontId="3" fillId="0" borderId="6" xfId="1" applyFont="1" applyFill="1" applyBorder="1" applyAlignment="1"/>
    <xf numFmtId="43" fontId="3" fillId="6" borderId="6" xfId="1" applyFont="1" applyFill="1" applyBorder="1" applyAlignment="1"/>
    <xf numFmtId="9" fontId="3" fillId="6" borderId="8" xfId="8" applyFont="1" applyFill="1" applyBorder="1" applyAlignment="1">
      <alignment horizontal="center"/>
    </xf>
    <xf numFmtId="43" fontId="3" fillId="6" borderId="8" xfId="1" applyFont="1" applyFill="1" applyBorder="1" applyAlignment="1"/>
    <xf numFmtId="43" fontId="3" fillId="6" borderId="9" xfId="1" applyFont="1" applyFill="1" applyBorder="1" applyAlignment="1"/>
    <xf numFmtId="0" fontId="4" fillId="0" borderId="1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44" fontId="4" fillId="0" borderId="2" xfId="11" applyFont="1" applyBorder="1" applyAlignment="1">
      <alignment horizontal="left" vertical="top" wrapText="1"/>
    </xf>
    <xf numFmtId="10" fontId="7" fillId="6" borderId="2" xfId="8" applyNumberFormat="1" applyFont="1" applyFill="1" applyBorder="1" applyAlignment="1">
      <alignment horizontal="center"/>
    </xf>
    <xf numFmtId="10" fontId="7" fillId="6" borderId="2" xfId="1" applyNumberFormat="1" applyFont="1" applyFill="1" applyBorder="1" applyAlignment="1"/>
    <xf numFmtId="10" fontId="7" fillId="6" borderId="3" xfId="1" applyNumberFormat="1" applyFont="1" applyFill="1" applyBorder="1" applyAlignment="1"/>
    <xf numFmtId="0" fontId="11" fillId="2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165" fontId="30" fillId="2" borderId="5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/>
    <xf numFmtId="14" fontId="4" fillId="0" borderId="0" xfId="0" applyNumberFormat="1" applyFont="1" applyFill="1" applyBorder="1" applyAlignment="1">
      <alignment horizontal="center" vertical="center" wrapText="1"/>
    </xf>
    <xf numFmtId="165" fontId="21" fillId="0" borderId="0" xfId="0" applyNumberFormat="1" applyFont="1" applyFill="1" applyBorder="1" applyAlignment="1">
      <alignment horizontal="center"/>
    </xf>
    <xf numFmtId="14" fontId="4" fillId="0" borderId="17" xfId="0" applyNumberFormat="1" applyFont="1" applyFill="1" applyBorder="1" applyAlignment="1">
      <alignment horizontal="center" vertical="center" wrapText="1"/>
    </xf>
    <xf numFmtId="165" fontId="29" fillId="9" borderId="1" xfId="0" applyNumberFormat="1" applyFont="1" applyFill="1" applyBorder="1" applyAlignment="1">
      <alignment vertical="center"/>
    </xf>
    <xf numFmtId="165" fontId="29" fillId="9" borderId="2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vertical="top"/>
    </xf>
    <xf numFmtId="0" fontId="6" fillId="7" borderId="3" xfId="0" applyFont="1" applyFill="1" applyBorder="1" applyAlignment="1">
      <alignment vertical="top"/>
    </xf>
    <xf numFmtId="0" fontId="11" fillId="2" borderId="6" xfId="0" applyFont="1" applyFill="1" applyBorder="1" applyAlignment="1">
      <alignment horizontal="center" vertical="center" wrapText="1"/>
    </xf>
    <xf numFmtId="165" fontId="30" fillId="2" borderId="4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vertical="top"/>
    </xf>
    <xf numFmtId="0" fontId="6" fillId="7" borderId="5" xfId="0" applyFont="1" applyFill="1" applyBorder="1" applyAlignment="1">
      <alignment vertical="top"/>
    </xf>
    <xf numFmtId="0" fontId="6" fillId="7" borderId="6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17" fillId="0" borderId="4" xfId="0" applyFont="1" applyFill="1" applyBorder="1" applyAlignment="1">
      <alignment vertical="top"/>
    </xf>
    <xf numFmtId="0" fontId="17" fillId="0" borderId="5" xfId="0" applyFont="1" applyFill="1" applyBorder="1" applyAlignment="1">
      <alignment vertical="top"/>
    </xf>
    <xf numFmtId="0" fontId="17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5" fillId="0" borderId="8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6" fillId="7" borderId="21" xfId="0" applyFont="1" applyFill="1" applyBorder="1" applyAlignment="1">
      <alignment vertical="top"/>
    </xf>
    <xf numFmtId="0" fontId="6" fillId="7" borderId="22" xfId="0" applyFont="1" applyFill="1" applyBorder="1" applyAlignment="1">
      <alignment vertical="top"/>
    </xf>
    <xf numFmtId="0" fontId="6" fillId="7" borderId="23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11" fillId="2" borderId="4" xfId="0" applyFont="1" applyFill="1" applyBorder="1" applyAlignment="1">
      <alignment horizontal="center" vertical="center" wrapText="1"/>
    </xf>
    <xf numFmtId="166" fontId="32" fillId="0" borderId="2" xfId="14" applyNumberFormat="1" applyFont="1" applyFill="1" applyBorder="1" applyAlignment="1">
      <alignment horizontal="center"/>
    </xf>
    <xf numFmtId="165" fontId="32" fillId="0" borderId="2" xfId="14" applyNumberFormat="1" applyFont="1" applyFill="1" applyBorder="1" applyAlignment="1" applyProtection="1">
      <alignment horizontal="center"/>
      <protection locked="0"/>
    </xf>
    <xf numFmtId="166" fontId="32" fillId="0" borderId="5" xfId="14" applyNumberFormat="1" applyFont="1" applyFill="1" applyBorder="1" applyAlignment="1">
      <alignment horizontal="right"/>
    </xf>
    <xf numFmtId="165" fontId="33" fillId="0" borderId="5" xfId="14" applyNumberFormat="1" applyFont="1" applyFill="1" applyBorder="1" applyAlignment="1" applyProtection="1">
      <alignment horizontal="center"/>
      <protection locked="0"/>
    </xf>
    <xf numFmtId="10" fontId="32" fillId="0" borderId="5" xfId="14" applyNumberFormat="1" applyFont="1" applyFill="1" applyBorder="1" applyAlignment="1" applyProtection="1">
      <alignment horizontal="center"/>
      <protection locked="0"/>
    </xf>
    <xf numFmtId="0" fontId="32" fillId="0" borderId="8" xfId="0" applyFont="1" applyBorder="1" applyAlignment="1">
      <alignment horizontal="right"/>
    </xf>
    <xf numFmtId="10" fontId="33" fillId="0" borderId="8" xfId="0" applyNumberFormat="1" applyFont="1" applyBorder="1" applyAlignment="1">
      <alignment horizontal="center"/>
    </xf>
    <xf numFmtId="166" fontId="32" fillId="10" borderId="2" xfId="14" applyNumberFormat="1" applyFont="1" applyFill="1" applyBorder="1" applyAlignment="1">
      <alignment horizontal="right"/>
    </xf>
    <xf numFmtId="165" fontId="33" fillId="10" borderId="2" xfId="0" applyNumberFormat="1" applyFont="1" applyFill="1" applyBorder="1"/>
    <xf numFmtId="166" fontId="32" fillId="10" borderId="5" xfId="14" applyNumberFormat="1" applyFont="1" applyFill="1" applyBorder="1" applyAlignment="1">
      <alignment horizontal="right"/>
    </xf>
    <xf numFmtId="165" fontId="33" fillId="10" borderId="5" xfId="0" applyNumberFormat="1" applyFont="1" applyFill="1" applyBorder="1"/>
    <xf numFmtId="10" fontId="33" fillId="10" borderId="5" xfId="2" applyNumberFormat="1" applyFont="1" applyFill="1" applyBorder="1"/>
    <xf numFmtId="166" fontId="32" fillId="10" borderId="8" xfId="14" applyNumberFormat="1" applyFont="1" applyFill="1" applyBorder="1" applyAlignment="1">
      <alignment horizontal="right"/>
    </xf>
    <xf numFmtId="10" fontId="33" fillId="10" borderId="8" xfId="2" applyNumberFormat="1" applyFont="1" applyFill="1" applyBorder="1"/>
    <xf numFmtId="0" fontId="34" fillId="11" borderId="33" xfId="0" applyFont="1" applyFill="1" applyBorder="1"/>
    <xf numFmtId="165" fontId="34" fillId="11" borderId="33" xfId="0" applyNumberFormat="1" applyFont="1" applyFill="1" applyBorder="1"/>
    <xf numFmtId="165" fontId="34" fillId="11" borderId="34" xfId="0" applyNumberFormat="1" applyFont="1" applyFill="1" applyBorder="1"/>
    <xf numFmtId="1" fontId="32" fillId="0" borderId="27" xfId="14" applyNumberFormat="1" applyFont="1" applyFill="1" applyBorder="1" applyAlignment="1">
      <alignment horizontal="center" vertical="top"/>
    </xf>
    <xf numFmtId="1" fontId="32" fillId="0" borderId="28" xfId="14" applyNumberFormat="1" applyFont="1" applyFill="1" applyBorder="1" applyAlignment="1">
      <alignment horizontal="center" vertical="top"/>
    </xf>
    <xf numFmtId="1" fontId="32" fillId="0" borderId="29" xfId="14" applyNumberFormat="1" applyFont="1" applyFill="1" applyBorder="1" applyAlignment="1">
      <alignment horizontal="center" vertical="top"/>
    </xf>
    <xf numFmtId="1" fontId="32" fillId="0" borderId="17" xfId="14" applyNumberFormat="1" applyFont="1" applyFill="1" applyBorder="1" applyAlignment="1">
      <alignment horizontal="center" vertical="top"/>
    </xf>
    <xf numFmtId="1" fontId="32" fillId="0" borderId="30" xfId="14" applyNumberFormat="1" applyFont="1" applyFill="1" applyBorder="1" applyAlignment="1">
      <alignment horizontal="center" vertical="top"/>
    </xf>
    <xf numFmtId="1" fontId="32" fillId="0" borderId="31" xfId="14" applyNumberFormat="1" applyFont="1" applyFill="1" applyBorder="1" applyAlignment="1">
      <alignment horizontal="center" vertical="top"/>
    </xf>
    <xf numFmtId="0" fontId="32" fillId="10" borderId="27" xfId="0" applyFont="1" applyFill="1" applyBorder="1" applyAlignment="1">
      <alignment horizontal="center" vertical="top"/>
    </xf>
    <xf numFmtId="0" fontId="32" fillId="10" borderId="28" xfId="0" applyFont="1" applyFill="1" applyBorder="1" applyAlignment="1">
      <alignment horizontal="center" vertical="top"/>
    </xf>
    <xf numFmtId="0" fontId="32" fillId="10" borderId="29" xfId="0" applyFont="1" applyFill="1" applyBorder="1" applyAlignment="1">
      <alignment horizontal="center" vertical="top"/>
    </xf>
    <xf numFmtId="0" fontId="32" fillId="10" borderId="17" xfId="0" applyFont="1" applyFill="1" applyBorder="1" applyAlignment="1">
      <alignment horizontal="center" vertical="top"/>
    </xf>
    <xf numFmtId="0" fontId="32" fillId="10" borderId="30" xfId="0" applyFont="1" applyFill="1" applyBorder="1" applyAlignment="1">
      <alignment horizontal="center" vertical="top"/>
    </xf>
    <xf numFmtId="0" fontId="32" fillId="10" borderId="31" xfId="0" applyFont="1" applyFill="1" applyBorder="1" applyAlignment="1">
      <alignment horizontal="center" vertical="top"/>
    </xf>
    <xf numFmtId="0" fontId="34" fillId="11" borderId="32" xfId="0" applyFont="1" applyFill="1" applyBorder="1" applyAlignment="1">
      <alignment horizontal="center"/>
    </xf>
    <xf numFmtId="0" fontId="34" fillId="11" borderId="33" xfId="0" applyFont="1" applyFill="1" applyBorder="1" applyAlignment="1">
      <alignment horizontal="center"/>
    </xf>
    <xf numFmtId="44" fontId="4" fillId="0" borderId="10" xfId="11" applyFont="1" applyBorder="1" applyAlignment="1">
      <alignment horizontal="left" vertical="top" wrapText="1"/>
    </xf>
    <xf numFmtId="44" fontId="4" fillId="0" borderId="24" xfId="1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7" xfId="0" applyNumberFormat="1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horizontal="left" vertical="top" wrapText="1"/>
    </xf>
    <xf numFmtId="0" fontId="4" fillId="0" borderId="8" xfId="0" applyNumberFormat="1" applyFont="1" applyBorder="1" applyAlignment="1">
      <alignment horizontal="left" vertical="top" wrapText="1"/>
    </xf>
    <xf numFmtId="44" fontId="4" fillId="0" borderId="20" xfId="1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165" fontId="28" fillId="0" borderId="13" xfId="0" applyNumberFormat="1" applyFont="1" applyFill="1" applyBorder="1" applyAlignment="1">
      <alignment horizontal="center"/>
    </xf>
    <xf numFmtId="165" fontId="28" fillId="0" borderId="14" xfId="0" applyNumberFormat="1" applyFont="1" applyFill="1" applyBorder="1" applyAlignment="1">
      <alignment horizontal="center"/>
    </xf>
    <xf numFmtId="165" fontId="28" fillId="0" borderId="15" xfId="0" applyNumberFormat="1" applyFont="1" applyFill="1" applyBorder="1" applyAlignment="1">
      <alignment horizontal="center"/>
    </xf>
    <xf numFmtId="165" fontId="30" fillId="2" borderId="4" xfId="0" applyNumberFormat="1" applyFont="1" applyFill="1" applyBorder="1" applyAlignment="1">
      <alignment horizontal="center" vertical="center" wrapText="1"/>
    </xf>
    <xf numFmtId="165" fontId="30" fillId="2" borderId="5" xfId="0" applyNumberFormat="1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165" fontId="11" fillId="3" borderId="10" xfId="0" applyNumberFormat="1" applyFont="1" applyFill="1" applyBorder="1" applyAlignment="1">
      <alignment horizontal="center" wrapText="1"/>
    </xf>
    <xf numFmtId="165" fontId="11" fillId="3" borderId="24" xfId="0" applyNumberFormat="1" applyFont="1" applyFill="1" applyBorder="1" applyAlignment="1">
      <alignment horizont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165" fontId="11" fillId="2" borderId="24" xfId="0" applyNumberFormat="1" applyFont="1" applyFill="1" applyBorder="1" applyAlignment="1">
      <alignment horizontal="center" vertical="center" wrapText="1"/>
    </xf>
  </cellXfs>
  <cellStyles count="15">
    <cellStyle name="Moeda" xfId="11" builtinId="4"/>
    <cellStyle name="Normal" xfId="0" builtinId="0"/>
    <cellStyle name="Normal 2" xfId="4"/>
    <cellStyle name="Normal 2 2" xfId="5"/>
    <cellStyle name="Normal 3" xfId="6"/>
    <cellStyle name="Normal 4" xfId="10"/>
    <cellStyle name="Normal 7" xfId="13"/>
    <cellStyle name="Normal_ORÇAMENTO" xfId="3"/>
    <cellStyle name="Normal_Plan1" xfId="14"/>
    <cellStyle name="Porcentagem" xfId="2" builtinId="5"/>
    <cellStyle name="Porcentagem 2" xfId="8"/>
    <cellStyle name="TableStyleLight1" xfId="12"/>
    <cellStyle name="Título 1 1" xfId="9"/>
    <cellStyle name="Vírgula" xfId="1" builtinId="3"/>
    <cellStyle name="Vírgula 2" xfId="7"/>
  </cellStyles>
  <dxfs count="0"/>
  <tableStyles count="0" defaultTableStyle="TableStyleMedium2" defaultPivotStyle="PivotStyleLight16"/>
  <colors>
    <mruColors>
      <color rgb="FFFF896D"/>
      <color rgb="FFFFFF66"/>
      <color rgb="FF0909D5"/>
      <color rgb="FFFF66FF"/>
      <color rgb="FFB7FF93"/>
      <color rgb="FFFFCC66"/>
      <color rgb="FF1E742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76"/>
  <sheetViews>
    <sheetView tabSelected="1" view="pageBreakPreview" topLeftCell="A43" zoomScale="90" zoomScaleNormal="70" zoomScaleSheetLayoutView="90" workbookViewId="0">
      <selection activeCell="D69" sqref="D69"/>
    </sheetView>
  </sheetViews>
  <sheetFormatPr defaultRowHeight="14.25"/>
  <cols>
    <col min="1" max="1" width="4.28515625" style="1" customWidth="1"/>
    <col min="2" max="2" width="40.140625" style="1" customWidth="1"/>
    <col min="3" max="3" width="19.140625" style="1" customWidth="1"/>
    <col min="4" max="13" width="10.7109375" style="1" customWidth="1"/>
    <col min="14" max="14" width="13.28515625" style="1" customWidth="1"/>
    <col min="15" max="16384" width="9.140625" style="1"/>
  </cols>
  <sheetData>
    <row r="1" spans="1:13">
      <c r="A1" s="61" t="str">
        <f>ORÇAMENTO!A1</f>
        <v>OBRA: XXXXXXXXXXXXXXX</v>
      </c>
      <c r="B1" s="63"/>
      <c r="C1" s="63"/>
      <c r="D1" s="63"/>
      <c r="E1" s="85" t="e">
        <f>ORÇAMENTO!#REF!</f>
        <v>#REF!</v>
      </c>
      <c r="F1" s="48"/>
      <c r="G1" s="48"/>
    </row>
    <row r="2" spans="1:13">
      <c r="A2" s="61" t="str">
        <f>ORÇAMENTO!A2</f>
        <v>CONTRATO: XXXXXXXXXXXXXX</v>
      </c>
      <c r="B2" s="63"/>
      <c r="C2" s="63"/>
      <c r="D2" s="63"/>
      <c r="E2" s="65" t="e">
        <f>ORÇAMENTO!#REF!</f>
        <v>#REF!</v>
      </c>
      <c r="F2" s="48"/>
      <c r="G2" s="48"/>
    </row>
    <row r="3" spans="1:13">
      <c r="A3" s="85" t="str">
        <f>ORÇAMENTO!A3</f>
        <v>EMPRESA: XXXXXXXXXXXXXXXXXXXXXXXXX</v>
      </c>
      <c r="B3" s="63"/>
      <c r="C3" s="63"/>
      <c r="D3" s="63"/>
      <c r="E3" s="28" t="str">
        <f>ORÇAMENTO!E3</f>
        <v xml:space="preserve">            XXXXXXXXXX</v>
      </c>
      <c r="F3" s="48"/>
      <c r="G3" s="48"/>
    </row>
    <row r="4" spans="1:13">
      <c r="A4" s="85" t="str">
        <f>ORÇAMENTO!A4</f>
        <v>CNPJ: XXXXXXXX</v>
      </c>
      <c r="B4" s="63"/>
      <c r="C4" s="63"/>
      <c r="D4" s="63"/>
      <c r="E4" s="63"/>
      <c r="F4" s="63"/>
      <c r="G4" s="48"/>
    </row>
    <row r="5" spans="1:13" ht="4.5" customHeight="1">
      <c r="A5" s="63"/>
      <c r="B5" s="63"/>
      <c r="C5" s="63"/>
      <c r="D5" s="63"/>
      <c r="E5" s="63"/>
      <c r="F5" s="63"/>
      <c r="G5" s="48"/>
    </row>
    <row r="6" spans="1:13">
      <c r="A6" s="65" t="str">
        <f>ORÇAMENTO!D1</f>
        <v>Responsável Técnico pela execução:</v>
      </c>
      <c r="B6" s="63"/>
      <c r="C6" s="63"/>
      <c r="D6" s="63"/>
      <c r="E6" s="63"/>
      <c r="F6" s="48"/>
      <c r="G6" s="48"/>
    </row>
    <row r="7" spans="1:13">
      <c r="A7" s="124" t="str">
        <f>ORÇAMENTO!D2</f>
        <v>CREA/CAU:</v>
      </c>
      <c r="B7" s="24"/>
      <c r="C7" s="24"/>
      <c r="D7" s="24"/>
      <c r="E7" s="65" t="str">
        <f>ORÇAMENTO!D3</f>
        <v>ART/RRT de execução nº: XXXXXXX</v>
      </c>
      <c r="F7" s="48"/>
      <c r="G7" s="4"/>
    </row>
    <row r="8" spans="1:13" ht="6" customHeight="1" thickBot="1"/>
    <row r="9" spans="1:13" s="104" customFormat="1" ht="15" customHeight="1">
      <c r="A9" s="101"/>
      <c r="B9" s="102"/>
      <c r="C9" s="102"/>
      <c r="D9" s="102"/>
      <c r="E9" s="103" t="s">
        <v>53</v>
      </c>
      <c r="F9" s="102"/>
      <c r="G9" s="102"/>
      <c r="H9" s="102"/>
      <c r="I9" s="102"/>
      <c r="J9" s="102"/>
      <c r="K9" s="102"/>
      <c r="L9" s="102"/>
      <c r="M9" s="131"/>
    </row>
    <row r="10" spans="1:13" s="87" customFormat="1" ht="14.25" customHeight="1">
      <c r="A10" s="212"/>
      <c r="B10" s="213" t="s">
        <v>40</v>
      </c>
      <c r="C10" s="213" t="s">
        <v>41</v>
      </c>
      <c r="D10" s="213" t="s">
        <v>42</v>
      </c>
      <c r="E10" s="213"/>
      <c r="F10" s="213" t="s">
        <v>43</v>
      </c>
      <c r="G10" s="213"/>
      <c r="H10" s="213" t="s">
        <v>44</v>
      </c>
      <c r="I10" s="213"/>
      <c r="J10" s="213" t="s">
        <v>45</v>
      </c>
      <c r="K10" s="213"/>
      <c r="L10" s="213" t="s">
        <v>46</v>
      </c>
      <c r="M10" s="215"/>
    </row>
    <row r="11" spans="1:13" s="87" customFormat="1">
      <c r="A11" s="212"/>
      <c r="B11" s="213"/>
      <c r="C11" s="213"/>
      <c r="D11" s="88" t="s">
        <v>47</v>
      </c>
      <c r="E11" s="89" t="s">
        <v>48</v>
      </c>
      <c r="F11" s="88" t="s">
        <v>49</v>
      </c>
      <c r="G11" s="89" t="s">
        <v>48</v>
      </c>
      <c r="H11" s="88" t="s">
        <v>50</v>
      </c>
      <c r="I11" s="89" t="s">
        <v>48</v>
      </c>
      <c r="J11" s="88" t="s">
        <v>51</v>
      </c>
      <c r="K11" s="89" t="s">
        <v>48</v>
      </c>
      <c r="L11" s="88" t="s">
        <v>52</v>
      </c>
      <c r="M11" s="132" t="s">
        <v>48</v>
      </c>
    </row>
    <row r="12" spans="1:13" s="60" customFormat="1">
      <c r="A12" s="206" t="s">
        <v>7</v>
      </c>
      <c r="B12" s="208" t="str">
        <f>ORÇAMENTO!C10</f>
        <v>SERVIÇOS PRELIMINARES / TÉCNICOS</v>
      </c>
      <c r="C12" s="204">
        <f>ORÇAMENTO!M10</f>
        <v>0</v>
      </c>
      <c r="D12" s="106" t="s">
        <v>84</v>
      </c>
      <c r="E12" s="107"/>
      <c r="F12" s="106" t="s">
        <v>84</v>
      </c>
      <c r="G12" s="107"/>
      <c r="H12" s="106" t="s">
        <v>84</v>
      </c>
      <c r="I12" s="107"/>
      <c r="J12" s="106" t="s">
        <v>84</v>
      </c>
      <c r="K12" s="107"/>
      <c r="L12" s="106" t="s">
        <v>84</v>
      </c>
      <c r="M12" s="133"/>
    </row>
    <row r="13" spans="1:13" s="60" customFormat="1">
      <c r="A13" s="211"/>
      <c r="B13" s="208"/>
      <c r="C13" s="205"/>
      <c r="D13" s="108"/>
      <c r="E13" s="109">
        <v>0</v>
      </c>
      <c r="F13" s="108"/>
      <c r="G13" s="109">
        <v>0</v>
      </c>
      <c r="H13" s="108"/>
      <c r="I13" s="109">
        <v>0</v>
      </c>
      <c r="J13" s="108"/>
      <c r="K13" s="109">
        <v>0</v>
      </c>
      <c r="L13" s="108"/>
      <c r="M13" s="134">
        <v>0</v>
      </c>
    </row>
    <row r="14" spans="1:13" s="60" customFormat="1">
      <c r="A14" s="206" t="s">
        <v>8</v>
      </c>
      <c r="B14" s="208" t="str">
        <f>ORÇAMENTO!C12</f>
        <v>MOVIMENTO DE TERRA</v>
      </c>
      <c r="C14" s="204">
        <f>ORÇAMENTO!M12</f>
        <v>0</v>
      </c>
      <c r="D14" s="106" t="s">
        <v>84</v>
      </c>
      <c r="E14" s="107"/>
      <c r="F14" s="106" t="s">
        <v>84</v>
      </c>
      <c r="G14" s="107"/>
      <c r="H14" s="106" t="s">
        <v>84</v>
      </c>
      <c r="I14" s="107"/>
      <c r="J14" s="106" t="s">
        <v>84</v>
      </c>
      <c r="K14" s="107"/>
      <c r="L14" s="106" t="s">
        <v>84</v>
      </c>
      <c r="M14" s="133"/>
    </row>
    <row r="15" spans="1:13" s="60" customFormat="1">
      <c r="A15" s="211"/>
      <c r="B15" s="208"/>
      <c r="C15" s="205"/>
      <c r="D15" s="108"/>
      <c r="E15" s="109">
        <v>0</v>
      </c>
      <c r="F15" s="108"/>
      <c r="G15" s="109">
        <v>0</v>
      </c>
      <c r="H15" s="108"/>
      <c r="I15" s="109">
        <v>0</v>
      </c>
      <c r="J15" s="108"/>
      <c r="K15" s="109">
        <v>0</v>
      </c>
      <c r="L15" s="108"/>
      <c r="M15" s="134">
        <v>0</v>
      </c>
    </row>
    <row r="16" spans="1:13" s="60" customFormat="1">
      <c r="A16" s="206" t="s">
        <v>10</v>
      </c>
      <c r="B16" s="208" t="str">
        <f>ORÇAMENTO!C14</f>
        <v>INFRAESTRUTURA / FUNDAÇÕES SIMPLES</v>
      </c>
      <c r="C16" s="204">
        <f>ORÇAMENTO!M14</f>
        <v>0</v>
      </c>
      <c r="D16" s="106" t="s">
        <v>84</v>
      </c>
      <c r="E16" s="107"/>
      <c r="F16" s="106" t="s">
        <v>84</v>
      </c>
      <c r="G16" s="107"/>
      <c r="H16" s="106" t="s">
        <v>84</v>
      </c>
      <c r="I16" s="107"/>
      <c r="J16" s="106" t="s">
        <v>84</v>
      </c>
      <c r="K16" s="107"/>
      <c r="L16" s="106" t="s">
        <v>84</v>
      </c>
      <c r="M16" s="133"/>
    </row>
    <row r="17" spans="1:13" s="60" customFormat="1">
      <c r="A17" s="211"/>
      <c r="B17" s="208"/>
      <c r="C17" s="205"/>
      <c r="D17" s="108"/>
      <c r="E17" s="109">
        <v>0</v>
      </c>
      <c r="F17" s="108"/>
      <c r="G17" s="109">
        <v>0</v>
      </c>
      <c r="H17" s="108"/>
      <c r="I17" s="109">
        <v>0</v>
      </c>
      <c r="J17" s="108"/>
      <c r="K17" s="109">
        <v>0</v>
      </c>
      <c r="L17" s="108"/>
      <c r="M17" s="134">
        <v>0</v>
      </c>
    </row>
    <row r="18" spans="1:13" s="60" customFormat="1">
      <c r="A18" s="206" t="s">
        <v>13</v>
      </c>
      <c r="B18" s="208" t="str">
        <f>ORÇAMENTO!C16</f>
        <v>FUNDAÇÕES ESPECIAIS</v>
      </c>
      <c r="C18" s="204">
        <f>ORÇAMENTO!M16</f>
        <v>0</v>
      </c>
      <c r="D18" s="106" t="s">
        <v>84</v>
      </c>
      <c r="E18" s="107"/>
      <c r="F18" s="106" t="s">
        <v>84</v>
      </c>
      <c r="G18" s="107"/>
      <c r="H18" s="106" t="s">
        <v>84</v>
      </c>
      <c r="I18" s="107"/>
      <c r="J18" s="106" t="s">
        <v>84</v>
      </c>
      <c r="K18" s="107"/>
      <c r="L18" s="106" t="s">
        <v>84</v>
      </c>
      <c r="M18" s="133"/>
    </row>
    <row r="19" spans="1:13" s="60" customFormat="1">
      <c r="A19" s="211"/>
      <c r="B19" s="208"/>
      <c r="C19" s="205"/>
      <c r="D19" s="108"/>
      <c r="E19" s="109">
        <v>0</v>
      </c>
      <c r="F19" s="108"/>
      <c r="G19" s="109">
        <v>0</v>
      </c>
      <c r="H19" s="108"/>
      <c r="I19" s="109">
        <v>0</v>
      </c>
      <c r="J19" s="108"/>
      <c r="K19" s="109">
        <v>0</v>
      </c>
      <c r="L19" s="108"/>
      <c r="M19" s="134">
        <v>0</v>
      </c>
    </row>
    <row r="20" spans="1:13" s="60" customFormat="1">
      <c r="A20" s="206" t="s">
        <v>14</v>
      </c>
      <c r="B20" s="208" t="str">
        <f>ORÇAMENTO!C18</f>
        <v>SUPERESTRUTURA</v>
      </c>
      <c r="C20" s="204">
        <f>ORÇAMENTO!M18</f>
        <v>0</v>
      </c>
      <c r="D20" s="106" t="s">
        <v>84</v>
      </c>
      <c r="E20" s="107"/>
      <c r="F20" s="106" t="s">
        <v>84</v>
      </c>
      <c r="G20" s="107"/>
      <c r="H20" s="106" t="s">
        <v>84</v>
      </c>
      <c r="I20" s="107"/>
      <c r="J20" s="106" t="s">
        <v>84</v>
      </c>
      <c r="K20" s="107"/>
      <c r="L20" s="106" t="s">
        <v>84</v>
      </c>
      <c r="M20" s="133"/>
    </row>
    <row r="21" spans="1:13" s="60" customFormat="1">
      <c r="A21" s="211"/>
      <c r="B21" s="208"/>
      <c r="C21" s="205"/>
      <c r="D21" s="108"/>
      <c r="E21" s="109">
        <v>0</v>
      </c>
      <c r="F21" s="108"/>
      <c r="G21" s="109">
        <v>0</v>
      </c>
      <c r="H21" s="108"/>
      <c r="I21" s="109">
        <v>0</v>
      </c>
      <c r="J21" s="108"/>
      <c r="K21" s="109">
        <v>0</v>
      </c>
      <c r="L21" s="108"/>
      <c r="M21" s="134">
        <v>0</v>
      </c>
    </row>
    <row r="22" spans="1:13" s="60" customFormat="1">
      <c r="A22" s="206" t="s">
        <v>16</v>
      </c>
      <c r="B22" s="208" t="str">
        <f>ORÇAMENTO!C20</f>
        <v>ALVENARIA / VEDAÇÃO / DIVISÓRIA</v>
      </c>
      <c r="C22" s="204">
        <f>ORÇAMENTO!M20</f>
        <v>0</v>
      </c>
      <c r="D22" s="106" t="s">
        <v>84</v>
      </c>
      <c r="E22" s="107"/>
      <c r="F22" s="106" t="s">
        <v>84</v>
      </c>
      <c r="G22" s="107"/>
      <c r="H22" s="106" t="s">
        <v>84</v>
      </c>
      <c r="I22" s="107"/>
      <c r="J22" s="106" t="s">
        <v>84</v>
      </c>
      <c r="K22" s="107"/>
      <c r="L22" s="106" t="s">
        <v>84</v>
      </c>
      <c r="M22" s="133"/>
    </row>
    <row r="23" spans="1:13" s="60" customFormat="1">
      <c r="A23" s="211"/>
      <c r="B23" s="208"/>
      <c r="C23" s="205"/>
      <c r="D23" s="108"/>
      <c r="E23" s="109">
        <v>0</v>
      </c>
      <c r="F23" s="108"/>
      <c r="G23" s="109">
        <v>0</v>
      </c>
      <c r="H23" s="108"/>
      <c r="I23" s="109">
        <v>0</v>
      </c>
      <c r="J23" s="108"/>
      <c r="K23" s="109">
        <v>0</v>
      </c>
      <c r="L23" s="108"/>
      <c r="M23" s="134">
        <v>0</v>
      </c>
    </row>
    <row r="24" spans="1:13" s="60" customFormat="1">
      <c r="A24" s="206" t="s">
        <v>19</v>
      </c>
      <c r="B24" s="208" t="str">
        <f>ORÇAMENTO!C22</f>
        <v>ESQUADRIAS</v>
      </c>
      <c r="C24" s="204">
        <f>ORÇAMENTO!M22</f>
        <v>0</v>
      </c>
      <c r="D24" s="106" t="s">
        <v>84</v>
      </c>
      <c r="E24" s="107"/>
      <c r="F24" s="106" t="s">
        <v>84</v>
      </c>
      <c r="G24" s="107"/>
      <c r="H24" s="106" t="s">
        <v>84</v>
      </c>
      <c r="I24" s="107"/>
      <c r="J24" s="106" t="s">
        <v>84</v>
      </c>
      <c r="K24" s="107"/>
      <c r="L24" s="106" t="s">
        <v>84</v>
      </c>
      <c r="M24" s="133"/>
    </row>
    <row r="25" spans="1:13" s="60" customFormat="1">
      <c r="A25" s="211"/>
      <c r="B25" s="208"/>
      <c r="C25" s="205"/>
      <c r="D25" s="108"/>
      <c r="E25" s="109">
        <v>0</v>
      </c>
      <c r="F25" s="108"/>
      <c r="G25" s="109">
        <v>0</v>
      </c>
      <c r="H25" s="108"/>
      <c r="I25" s="109">
        <v>0</v>
      </c>
      <c r="J25" s="108"/>
      <c r="K25" s="109">
        <v>0</v>
      </c>
      <c r="L25" s="108"/>
      <c r="M25" s="134">
        <v>0</v>
      </c>
    </row>
    <row r="26" spans="1:13" s="60" customFormat="1">
      <c r="A26" s="206" t="s">
        <v>20</v>
      </c>
      <c r="B26" s="214" t="str">
        <f>ORÇAMENTO!C24</f>
        <v>COBERTURA</v>
      </c>
      <c r="C26" s="204">
        <f>ORÇAMENTO!M24</f>
        <v>0</v>
      </c>
      <c r="D26" s="106" t="s">
        <v>84</v>
      </c>
      <c r="E26" s="107"/>
      <c r="F26" s="106" t="s">
        <v>84</v>
      </c>
      <c r="G26" s="107"/>
      <c r="H26" s="106" t="s">
        <v>84</v>
      </c>
      <c r="I26" s="107"/>
      <c r="J26" s="106" t="s">
        <v>84</v>
      </c>
      <c r="K26" s="107"/>
      <c r="L26" s="106" t="s">
        <v>84</v>
      </c>
      <c r="M26" s="133"/>
    </row>
    <row r="27" spans="1:13" s="60" customFormat="1">
      <c r="A27" s="211"/>
      <c r="B27" s="214"/>
      <c r="C27" s="205"/>
      <c r="D27" s="108"/>
      <c r="E27" s="109">
        <v>0</v>
      </c>
      <c r="F27" s="108"/>
      <c r="G27" s="109">
        <v>0</v>
      </c>
      <c r="H27" s="108"/>
      <c r="I27" s="109">
        <v>0</v>
      </c>
      <c r="J27" s="108"/>
      <c r="K27" s="109">
        <v>0</v>
      </c>
      <c r="L27" s="108"/>
      <c r="M27" s="134">
        <v>0</v>
      </c>
    </row>
    <row r="28" spans="1:13" s="60" customFormat="1">
      <c r="A28" s="206" t="s">
        <v>21</v>
      </c>
      <c r="B28" s="214" t="str">
        <f>ORÇAMENTO!C26</f>
        <v>INSTALAÇÕES ELÉTRICAS</v>
      </c>
      <c r="C28" s="204">
        <f>ORÇAMENTO!M26</f>
        <v>0</v>
      </c>
      <c r="D28" s="106" t="s">
        <v>84</v>
      </c>
      <c r="E28" s="107"/>
      <c r="F28" s="106" t="s">
        <v>84</v>
      </c>
      <c r="G28" s="107"/>
      <c r="H28" s="106" t="s">
        <v>84</v>
      </c>
      <c r="I28" s="107"/>
      <c r="J28" s="106" t="s">
        <v>84</v>
      </c>
      <c r="K28" s="107"/>
      <c r="L28" s="106" t="s">
        <v>84</v>
      </c>
      <c r="M28" s="133"/>
    </row>
    <row r="29" spans="1:13" s="60" customFormat="1">
      <c r="A29" s="211"/>
      <c r="B29" s="214"/>
      <c r="C29" s="205"/>
      <c r="D29" s="108"/>
      <c r="E29" s="109">
        <v>0</v>
      </c>
      <c r="F29" s="108"/>
      <c r="G29" s="109">
        <v>0</v>
      </c>
      <c r="H29" s="108"/>
      <c r="I29" s="109">
        <v>0</v>
      </c>
      <c r="J29" s="108"/>
      <c r="K29" s="109">
        <v>0</v>
      </c>
      <c r="L29" s="108"/>
      <c r="M29" s="134">
        <v>0</v>
      </c>
    </row>
    <row r="30" spans="1:13" s="60" customFormat="1">
      <c r="A30" s="206" t="s">
        <v>22</v>
      </c>
      <c r="B30" s="214" t="str">
        <f>ORÇAMENTO!C28</f>
        <v>INSTALAÇÕES LÓGICA /TELEFÔNICA</v>
      </c>
      <c r="C30" s="204">
        <f>ORÇAMENTO!M28</f>
        <v>0</v>
      </c>
      <c r="D30" s="106" t="s">
        <v>84</v>
      </c>
      <c r="E30" s="107"/>
      <c r="F30" s="106" t="s">
        <v>84</v>
      </c>
      <c r="G30" s="107"/>
      <c r="H30" s="106" t="s">
        <v>84</v>
      </c>
      <c r="I30" s="107"/>
      <c r="J30" s="106" t="s">
        <v>84</v>
      </c>
      <c r="K30" s="107"/>
      <c r="L30" s="106" t="s">
        <v>84</v>
      </c>
      <c r="M30" s="133"/>
    </row>
    <row r="31" spans="1:13" s="60" customFormat="1">
      <c r="A31" s="211"/>
      <c r="B31" s="214"/>
      <c r="C31" s="205"/>
      <c r="D31" s="108"/>
      <c r="E31" s="109">
        <v>0</v>
      </c>
      <c r="F31" s="108"/>
      <c r="G31" s="109">
        <v>0</v>
      </c>
      <c r="H31" s="108"/>
      <c r="I31" s="109">
        <v>0</v>
      </c>
      <c r="J31" s="108"/>
      <c r="K31" s="109">
        <v>0</v>
      </c>
      <c r="L31" s="108"/>
      <c r="M31" s="134">
        <v>0</v>
      </c>
    </row>
    <row r="32" spans="1:13" s="60" customFormat="1">
      <c r="A32" s="206" t="s">
        <v>25</v>
      </c>
      <c r="B32" s="208" t="str">
        <f>ORÇAMENTO!C30</f>
        <v>INSTALAÇÕES HIDRÁULICAS E SANITÁRIAS</v>
      </c>
      <c r="C32" s="204">
        <f>ORÇAMENTO!M30</f>
        <v>0</v>
      </c>
      <c r="D32" s="106" t="s">
        <v>84</v>
      </c>
      <c r="E32" s="107"/>
      <c r="F32" s="106" t="s">
        <v>84</v>
      </c>
      <c r="G32" s="107"/>
      <c r="H32" s="106" t="s">
        <v>84</v>
      </c>
      <c r="I32" s="107"/>
      <c r="J32" s="106" t="s">
        <v>84</v>
      </c>
      <c r="K32" s="107"/>
      <c r="L32" s="106" t="s">
        <v>84</v>
      </c>
      <c r="M32" s="133"/>
    </row>
    <row r="33" spans="1:13" s="60" customFormat="1">
      <c r="A33" s="211"/>
      <c r="B33" s="208"/>
      <c r="C33" s="205"/>
      <c r="D33" s="108"/>
      <c r="E33" s="109">
        <v>0</v>
      </c>
      <c r="F33" s="108"/>
      <c r="G33" s="109">
        <v>0</v>
      </c>
      <c r="H33" s="108"/>
      <c r="I33" s="109">
        <v>0</v>
      </c>
      <c r="J33" s="108"/>
      <c r="K33" s="109">
        <v>0</v>
      </c>
      <c r="L33" s="108"/>
      <c r="M33" s="134">
        <v>0</v>
      </c>
    </row>
    <row r="34" spans="1:13" s="60" customFormat="1">
      <c r="A34" s="206" t="s">
        <v>23</v>
      </c>
      <c r="B34" s="208" t="str">
        <f>ORÇAMENTO!C32</f>
        <v>IMPERMEABILIZAÇÃO, ISOLAÇÃO TÉRMICA E ACÚSTICA</v>
      </c>
      <c r="C34" s="204">
        <f>ORÇAMENTO!M32</f>
        <v>0</v>
      </c>
      <c r="D34" s="106" t="s">
        <v>84</v>
      </c>
      <c r="E34" s="107"/>
      <c r="F34" s="106" t="s">
        <v>84</v>
      </c>
      <c r="G34" s="107"/>
      <c r="H34" s="106" t="s">
        <v>84</v>
      </c>
      <c r="I34" s="107"/>
      <c r="J34" s="106" t="s">
        <v>84</v>
      </c>
      <c r="K34" s="107"/>
      <c r="L34" s="106" t="s">
        <v>84</v>
      </c>
      <c r="M34" s="133"/>
    </row>
    <row r="35" spans="1:13" s="60" customFormat="1">
      <c r="A35" s="211"/>
      <c r="B35" s="208"/>
      <c r="C35" s="205"/>
      <c r="D35" s="108"/>
      <c r="E35" s="109">
        <v>0</v>
      </c>
      <c r="F35" s="108"/>
      <c r="G35" s="109">
        <v>0</v>
      </c>
      <c r="H35" s="108"/>
      <c r="I35" s="109">
        <v>0</v>
      </c>
      <c r="J35" s="108"/>
      <c r="K35" s="109">
        <v>0</v>
      </c>
      <c r="L35" s="108"/>
      <c r="M35" s="134">
        <v>0</v>
      </c>
    </row>
    <row r="36" spans="1:13" s="60" customFormat="1">
      <c r="A36" s="206" t="s">
        <v>30</v>
      </c>
      <c r="B36" s="208" t="str">
        <f>ORÇAMENTO!C34</f>
        <v>INSTALAÇÕES DE COMBATE A INCÊNDIOS</v>
      </c>
      <c r="C36" s="204">
        <f>ORÇAMENTO!M34</f>
        <v>0</v>
      </c>
      <c r="D36" s="106" t="s">
        <v>84</v>
      </c>
      <c r="E36" s="107"/>
      <c r="F36" s="106" t="s">
        <v>84</v>
      </c>
      <c r="G36" s="107"/>
      <c r="H36" s="106" t="s">
        <v>84</v>
      </c>
      <c r="I36" s="107"/>
      <c r="J36" s="106" t="s">
        <v>84</v>
      </c>
      <c r="K36" s="107"/>
      <c r="L36" s="106" t="s">
        <v>84</v>
      </c>
      <c r="M36" s="133"/>
    </row>
    <row r="37" spans="1:13" s="60" customFormat="1">
      <c r="A37" s="211"/>
      <c r="B37" s="208"/>
      <c r="C37" s="205"/>
      <c r="D37" s="108"/>
      <c r="E37" s="109">
        <v>0</v>
      </c>
      <c r="F37" s="108"/>
      <c r="G37" s="109">
        <v>0</v>
      </c>
      <c r="H37" s="108"/>
      <c r="I37" s="109">
        <v>0</v>
      </c>
      <c r="J37" s="108"/>
      <c r="K37" s="109">
        <v>0</v>
      </c>
      <c r="L37" s="108"/>
      <c r="M37" s="134">
        <v>0</v>
      </c>
    </row>
    <row r="38" spans="1:13" s="60" customFormat="1">
      <c r="A38" s="206" t="s">
        <v>31</v>
      </c>
      <c r="B38" s="208" t="str">
        <f>ORÇAMENTO!C36</f>
        <v xml:space="preserve">REVESTIMENTOS </v>
      </c>
      <c r="C38" s="204">
        <f>ORÇAMENTO!M36</f>
        <v>0</v>
      </c>
      <c r="D38" s="106" t="s">
        <v>84</v>
      </c>
      <c r="E38" s="107"/>
      <c r="F38" s="106" t="s">
        <v>84</v>
      </c>
      <c r="G38" s="107"/>
      <c r="H38" s="106" t="s">
        <v>84</v>
      </c>
      <c r="I38" s="107"/>
      <c r="J38" s="106" t="s">
        <v>84</v>
      </c>
      <c r="K38" s="107"/>
      <c r="L38" s="106" t="s">
        <v>84</v>
      </c>
      <c r="M38" s="133"/>
    </row>
    <row r="39" spans="1:13" s="60" customFormat="1">
      <c r="A39" s="211"/>
      <c r="B39" s="208"/>
      <c r="C39" s="205"/>
      <c r="D39" s="108"/>
      <c r="E39" s="109">
        <v>0</v>
      </c>
      <c r="F39" s="108"/>
      <c r="G39" s="109">
        <v>0</v>
      </c>
      <c r="H39" s="108"/>
      <c r="I39" s="109">
        <v>0</v>
      </c>
      <c r="J39" s="108"/>
      <c r="K39" s="109">
        <v>0</v>
      </c>
      <c r="L39" s="108"/>
      <c r="M39" s="134">
        <v>0</v>
      </c>
    </row>
    <row r="40" spans="1:13" s="60" customFormat="1">
      <c r="A40" s="206" t="s">
        <v>32</v>
      </c>
      <c r="B40" s="208" t="str">
        <f>ORÇAMENTO!C38</f>
        <v>VIDROS</v>
      </c>
      <c r="C40" s="204">
        <f>ORÇAMENTO!M38</f>
        <v>0</v>
      </c>
      <c r="D40" s="106" t="s">
        <v>84</v>
      </c>
      <c r="E40" s="107"/>
      <c r="F40" s="106" t="s">
        <v>84</v>
      </c>
      <c r="G40" s="107"/>
      <c r="H40" s="106" t="s">
        <v>84</v>
      </c>
      <c r="I40" s="107"/>
      <c r="J40" s="106" t="s">
        <v>84</v>
      </c>
      <c r="K40" s="107"/>
      <c r="L40" s="106" t="s">
        <v>84</v>
      </c>
      <c r="M40" s="133"/>
    </row>
    <row r="41" spans="1:13" s="60" customFormat="1">
      <c r="A41" s="211"/>
      <c r="B41" s="208"/>
      <c r="C41" s="205"/>
      <c r="D41" s="108"/>
      <c r="E41" s="109">
        <v>0</v>
      </c>
      <c r="F41" s="108"/>
      <c r="G41" s="109">
        <v>0</v>
      </c>
      <c r="H41" s="108"/>
      <c r="I41" s="109">
        <v>0</v>
      </c>
      <c r="J41" s="108"/>
      <c r="K41" s="109">
        <v>0</v>
      </c>
      <c r="L41" s="108"/>
      <c r="M41" s="134">
        <v>0</v>
      </c>
    </row>
    <row r="42" spans="1:13" s="60" customFormat="1">
      <c r="A42" s="206" t="s">
        <v>33</v>
      </c>
      <c r="B42" s="208" t="str">
        <f>ORÇAMENTO!C40</f>
        <v>PINTURA</v>
      </c>
      <c r="C42" s="204">
        <f>ORÇAMENTO!M40</f>
        <v>0</v>
      </c>
      <c r="D42" s="106" t="s">
        <v>84</v>
      </c>
      <c r="E42" s="107"/>
      <c r="F42" s="106" t="s">
        <v>84</v>
      </c>
      <c r="G42" s="107"/>
      <c r="H42" s="106" t="s">
        <v>84</v>
      </c>
      <c r="I42" s="107"/>
      <c r="J42" s="106" t="s">
        <v>84</v>
      </c>
      <c r="K42" s="107"/>
      <c r="L42" s="106" t="s">
        <v>84</v>
      </c>
      <c r="M42" s="133"/>
    </row>
    <row r="43" spans="1:13" s="60" customFormat="1">
      <c r="A43" s="211"/>
      <c r="B43" s="208"/>
      <c r="C43" s="205"/>
      <c r="D43" s="108"/>
      <c r="E43" s="109">
        <v>0</v>
      </c>
      <c r="F43" s="108"/>
      <c r="G43" s="109">
        <v>0</v>
      </c>
      <c r="H43" s="108"/>
      <c r="I43" s="109">
        <v>0</v>
      </c>
      <c r="J43" s="108"/>
      <c r="K43" s="109">
        <v>0</v>
      </c>
      <c r="L43" s="108"/>
      <c r="M43" s="134">
        <v>0</v>
      </c>
    </row>
    <row r="44" spans="1:13" s="60" customFormat="1">
      <c r="A44" s="206" t="s">
        <v>35</v>
      </c>
      <c r="B44" s="208" t="str">
        <f>ORÇAMENTO!C42</f>
        <v>SERVIÇOS COMPLEMENTARES</v>
      </c>
      <c r="C44" s="204">
        <f>ORÇAMENTO!M42</f>
        <v>0</v>
      </c>
      <c r="D44" s="106" t="s">
        <v>84</v>
      </c>
      <c r="E44" s="107"/>
      <c r="F44" s="106" t="s">
        <v>84</v>
      </c>
      <c r="G44" s="107"/>
      <c r="H44" s="106" t="s">
        <v>84</v>
      </c>
      <c r="I44" s="107"/>
      <c r="J44" s="106" t="s">
        <v>84</v>
      </c>
      <c r="K44" s="107"/>
      <c r="L44" s="106" t="s">
        <v>84</v>
      </c>
      <c r="M44" s="133"/>
    </row>
    <row r="45" spans="1:13" s="60" customFormat="1">
      <c r="A45" s="211"/>
      <c r="B45" s="208"/>
      <c r="C45" s="205"/>
      <c r="D45" s="108"/>
      <c r="E45" s="109">
        <v>0</v>
      </c>
      <c r="F45" s="108"/>
      <c r="G45" s="109">
        <v>0</v>
      </c>
      <c r="H45" s="108"/>
      <c r="I45" s="109">
        <v>0</v>
      </c>
      <c r="J45" s="108"/>
      <c r="K45" s="109">
        <v>0</v>
      </c>
      <c r="L45" s="108"/>
      <c r="M45" s="134">
        <v>0</v>
      </c>
    </row>
    <row r="46" spans="1:13" s="60" customFormat="1">
      <c r="A46" s="206" t="s">
        <v>37</v>
      </c>
      <c r="B46" s="208" t="str">
        <f>ORÇAMENTO!C44</f>
        <v>PAISAGISMO  / URBANIZAÇÃO</v>
      </c>
      <c r="C46" s="204">
        <f>ORÇAMENTO!M44</f>
        <v>0</v>
      </c>
      <c r="D46" s="106" t="s">
        <v>84</v>
      </c>
      <c r="E46" s="107"/>
      <c r="F46" s="106" t="s">
        <v>84</v>
      </c>
      <c r="G46" s="107"/>
      <c r="H46" s="106" t="s">
        <v>84</v>
      </c>
      <c r="I46" s="107"/>
      <c r="J46" s="106" t="s">
        <v>84</v>
      </c>
      <c r="K46" s="107"/>
      <c r="L46" s="106" t="s">
        <v>84</v>
      </c>
      <c r="M46" s="133"/>
    </row>
    <row r="47" spans="1:13" s="60" customFormat="1">
      <c r="A47" s="211"/>
      <c r="B47" s="208"/>
      <c r="C47" s="205"/>
      <c r="D47" s="108"/>
      <c r="E47" s="109">
        <v>0</v>
      </c>
      <c r="F47" s="108"/>
      <c r="G47" s="109">
        <v>0</v>
      </c>
      <c r="H47" s="108"/>
      <c r="I47" s="109">
        <v>0</v>
      </c>
      <c r="J47" s="108"/>
      <c r="K47" s="109">
        <v>0</v>
      </c>
      <c r="L47" s="108"/>
      <c r="M47" s="134">
        <v>0</v>
      </c>
    </row>
    <row r="48" spans="1:13" s="60" customFormat="1">
      <c r="A48" s="206" t="s">
        <v>54</v>
      </c>
      <c r="B48" s="208" t="str">
        <f>ORÇAMENTO!C46</f>
        <v>EQUIPAMENTOS</v>
      </c>
      <c r="C48" s="204">
        <f>ORÇAMENTO!M46</f>
        <v>0</v>
      </c>
      <c r="D48" s="106" t="s">
        <v>84</v>
      </c>
      <c r="E48" s="107"/>
      <c r="F48" s="106" t="s">
        <v>84</v>
      </c>
      <c r="G48" s="107"/>
      <c r="H48" s="106" t="s">
        <v>84</v>
      </c>
      <c r="I48" s="107"/>
      <c r="J48" s="106" t="s">
        <v>84</v>
      </c>
      <c r="K48" s="107"/>
      <c r="L48" s="106" t="s">
        <v>84</v>
      </c>
      <c r="M48" s="133"/>
    </row>
    <row r="49" spans="1:13" s="105" customFormat="1">
      <c r="A49" s="211"/>
      <c r="B49" s="208"/>
      <c r="C49" s="205"/>
      <c r="D49" s="108"/>
      <c r="E49" s="109">
        <v>0</v>
      </c>
      <c r="F49" s="108"/>
      <c r="G49" s="109">
        <v>0</v>
      </c>
      <c r="H49" s="108"/>
      <c r="I49" s="109">
        <v>0</v>
      </c>
      <c r="J49" s="108"/>
      <c r="K49" s="109">
        <v>0</v>
      </c>
      <c r="L49" s="108"/>
      <c r="M49" s="134">
        <v>0</v>
      </c>
    </row>
    <row r="50" spans="1:13" s="60" customFormat="1">
      <c r="A50" s="206" t="s">
        <v>79</v>
      </c>
      <c r="B50" s="208" t="str">
        <f>ORÇAMENTO!C48</f>
        <v>GERENCIAMENTO DE OBRA  / FISCALIZAÇÃO</v>
      </c>
      <c r="C50" s="204">
        <f>ORÇAMENTO!M48</f>
        <v>0</v>
      </c>
      <c r="D50" s="106" t="s">
        <v>84</v>
      </c>
      <c r="E50" s="107"/>
      <c r="F50" s="106" t="s">
        <v>84</v>
      </c>
      <c r="G50" s="107"/>
      <c r="H50" s="106" t="s">
        <v>84</v>
      </c>
      <c r="I50" s="107"/>
      <c r="J50" s="106" t="s">
        <v>84</v>
      </c>
      <c r="K50" s="107"/>
      <c r="L50" s="106" t="s">
        <v>84</v>
      </c>
      <c r="M50" s="133"/>
    </row>
    <row r="51" spans="1:13" s="105" customFormat="1">
      <c r="A51" s="211"/>
      <c r="B51" s="208"/>
      <c r="C51" s="205"/>
      <c r="D51" s="108"/>
      <c r="E51" s="109">
        <v>0</v>
      </c>
      <c r="F51" s="108"/>
      <c r="G51" s="109">
        <v>0</v>
      </c>
      <c r="H51" s="108"/>
      <c r="I51" s="109">
        <v>0</v>
      </c>
      <c r="J51" s="108"/>
      <c r="K51" s="109">
        <v>0</v>
      </c>
      <c r="L51" s="108"/>
      <c r="M51" s="134">
        <v>0</v>
      </c>
    </row>
    <row r="52" spans="1:13" s="60" customFormat="1">
      <c r="A52" s="206" t="s">
        <v>80</v>
      </c>
      <c r="B52" s="208" t="str">
        <f>ORÇAMENTO!C50</f>
        <v>FORRO</v>
      </c>
      <c r="C52" s="204">
        <f>ORÇAMENTO!M50</f>
        <v>0</v>
      </c>
      <c r="D52" s="106" t="s">
        <v>84</v>
      </c>
      <c r="E52" s="107"/>
      <c r="F52" s="106" t="s">
        <v>84</v>
      </c>
      <c r="G52" s="107"/>
      <c r="H52" s="106" t="s">
        <v>84</v>
      </c>
      <c r="I52" s="107"/>
      <c r="J52" s="106" t="s">
        <v>84</v>
      </c>
      <c r="K52" s="107"/>
      <c r="L52" s="106" t="s">
        <v>84</v>
      </c>
      <c r="M52" s="133"/>
    </row>
    <row r="53" spans="1:13" s="105" customFormat="1">
      <c r="A53" s="211"/>
      <c r="B53" s="208"/>
      <c r="C53" s="205"/>
      <c r="D53" s="108"/>
      <c r="E53" s="109">
        <v>0</v>
      </c>
      <c r="F53" s="108"/>
      <c r="G53" s="109">
        <v>0</v>
      </c>
      <c r="H53" s="108"/>
      <c r="I53" s="109">
        <v>0</v>
      </c>
      <c r="J53" s="108"/>
      <c r="K53" s="109">
        <v>0</v>
      </c>
      <c r="L53" s="108"/>
      <c r="M53" s="134">
        <v>0</v>
      </c>
    </row>
    <row r="54" spans="1:13" s="60" customFormat="1">
      <c r="A54" s="206" t="s">
        <v>81</v>
      </c>
      <c r="B54" s="208" t="str">
        <f>ORÇAMENTO!C52</f>
        <v>AR CONDICIONADO</v>
      </c>
      <c r="C54" s="204">
        <f>ORÇAMENTO!M52</f>
        <v>0</v>
      </c>
      <c r="D54" s="106" t="s">
        <v>84</v>
      </c>
      <c r="E54" s="107"/>
      <c r="F54" s="106" t="s">
        <v>84</v>
      </c>
      <c r="G54" s="107"/>
      <c r="H54" s="106" t="s">
        <v>84</v>
      </c>
      <c r="I54" s="107"/>
      <c r="J54" s="106" t="s">
        <v>84</v>
      </c>
      <c r="K54" s="107"/>
      <c r="L54" s="106" t="s">
        <v>84</v>
      </c>
      <c r="M54" s="133"/>
    </row>
    <row r="55" spans="1:13" s="105" customFormat="1">
      <c r="A55" s="211"/>
      <c r="B55" s="208"/>
      <c r="C55" s="205"/>
      <c r="D55" s="108"/>
      <c r="E55" s="109">
        <v>0</v>
      </c>
      <c r="F55" s="108"/>
      <c r="G55" s="109">
        <v>0</v>
      </c>
      <c r="H55" s="108"/>
      <c r="I55" s="109">
        <v>0</v>
      </c>
      <c r="J55" s="108"/>
      <c r="K55" s="109">
        <v>0</v>
      </c>
      <c r="L55" s="108"/>
      <c r="M55" s="134">
        <v>0</v>
      </c>
    </row>
    <row r="56" spans="1:13" s="60" customFormat="1">
      <c r="A56" s="206" t="s">
        <v>82</v>
      </c>
      <c r="B56" s="208" t="str">
        <f>ORÇAMENTO!C54</f>
        <v>PISO</v>
      </c>
      <c r="C56" s="204">
        <f>ORÇAMENTO!M54</f>
        <v>0</v>
      </c>
      <c r="D56" s="106" t="s">
        <v>84</v>
      </c>
      <c r="E56" s="107"/>
      <c r="F56" s="106" t="s">
        <v>84</v>
      </c>
      <c r="G56" s="107"/>
      <c r="H56" s="106" t="s">
        <v>84</v>
      </c>
      <c r="I56" s="107"/>
      <c r="J56" s="106" t="s">
        <v>84</v>
      </c>
      <c r="K56" s="107"/>
      <c r="L56" s="106" t="s">
        <v>84</v>
      </c>
      <c r="M56" s="133"/>
    </row>
    <row r="57" spans="1:13" s="105" customFormat="1">
      <c r="A57" s="211"/>
      <c r="B57" s="208"/>
      <c r="C57" s="205"/>
      <c r="D57" s="108"/>
      <c r="E57" s="109">
        <v>0</v>
      </c>
      <c r="F57" s="108"/>
      <c r="G57" s="109">
        <v>0</v>
      </c>
      <c r="H57" s="108"/>
      <c r="I57" s="109">
        <v>0</v>
      </c>
      <c r="J57" s="108"/>
      <c r="K57" s="109">
        <v>0</v>
      </c>
      <c r="L57" s="108"/>
      <c r="M57" s="134">
        <v>0</v>
      </c>
    </row>
    <row r="58" spans="1:13" s="60" customFormat="1">
      <c r="A58" s="206" t="s">
        <v>83</v>
      </c>
      <c r="B58" s="208" t="str">
        <f>ORÇAMENTO!C56</f>
        <v>INSTALAÇÕES ESPECIAIS (SOM, ALARME, CFTV, DENTRE OUTROS)</v>
      </c>
      <c r="C58" s="204">
        <f>ORÇAMENTO!M56</f>
        <v>0</v>
      </c>
      <c r="D58" s="106" t="s">
        <v>84</v>
      </c>
      <c r="E58" s="107"/>
      <c r="F58" s="106" t="s">
        <v>84</v>
      </c>
      <c r="G58" s="107"/>
      <c r="H58" s="106" t="s">
        <v>84</v>
      </c>
      <c r="I58" s="107"/>
      <c r="J58" s="106" t="s">
        <v>84</v>
      </c>
      <c r="K58" s="107"/>
      <c r="L58" s="106" t="s">
        <v>84</v>
      </c>
      <c r="M58" s="133"/>
    </row>
    <row r="59" spans="1:13" s="105" customFormat="1" ht="15" thickBot="1">
      <c r="A59" s="207"/>
      <c r="B59" s="209"/>
      <c r="C59" s="210"/>
      <c r="D59" s="135"/>
      <c r="E59" s="136">
        <v>0</v>
      </c>
      <c r="F59" s="135"/>
      <c r="G59" s="136">
        <v>0</v>
      </c>
      <c r="H59" s="135"/>
      <c r="I59" s="136">
        <v>0</v>
      </c>
      <c r="J59" s="135"/>
      <c r="K59" s="136">
        <v>0</v>
      </c>
      <c r="L59" s="135"/>
      <c r="M59" s="137">
        <v>0</v>
      </c>
    </row>
    <row r="60" spans="1:13" s="105" customFormat="1" ht="5.25" customHeight="1" thickBot="1">
      <c r="A60" s="138"/>
      <c r="B60" s="139"/>
      <c r="C60" s="140"/>
      <c r="D60" s="141"/>
      <c r="E60" s="142"/>
      <c r="F60" s="141"/>
      <c r="G60" s="142"/>
      <c r="H60" s="141"/>
      <c r="I60" s="142"/>
      <c r="J60" s="141"/>
      <c r="K60" s="142"/>
      <c r="L60" s="141"/>
      <c r="M60" s="143"/>
    </row>
    <row r="61" spans="1:13" s="78" customFormat="1" ht="14.25" customHeight="1">
      <c r="A61" s="190" t="s">
        <v>107</v>
      </c>
      <c r="B61" s="191"/>
      <c r="C61" s="173">
        <f>SUM(D39:D59)</f>
        <v>0</v>
      </c>
      <c r="D61" s="174">
        <f>SUM(E39:E60)</f>
        <v>0</v>
      </c>
      <c r="E61" s="174">
        <f>SUM(F39:F60)</f>
        <v>0</v>
      </c>
      <c r="F61" s="174">
        <f t="shared" ref="F61:M61" si="0">SUM(G39:G60)</f>
        <v>0</v>
      </c>
      <c r="G61" s="174">
        <f t="shared" si="0"/>
        <v>0</v>
      </c>
      <c r="H61" s="174">
        <f t="shared" si="0"/>
        <v>0</v>
      </c>
      <c r="I61" s="174">
        <f t="shared" si="0"/>
        <v>0</v>
      </c>
      <c r="J61" s="174">
        <f t="shared" si="0"/>
        <v>0</v>
      </c>
      <c r="K61" s="174">
        <f t="shared" si="0"/>
        <v>0</v>
      </c>
      <c r="L61" s="174">
        <f t="shared" si="0"/>
        <v>0</v>
      </c>
      <c r="M61" s="174">
        <f t="shared" si="0"/>
        <v>0</v>
      </c>
    </row>
    <row r="62" spans="1:13" s="78" customFormat="1" ht="15" customHeight="1">
      <c r="A62" s="192"/>
      <c r="B62" s="193"/>
      <c r="C62" s="175" t="s">
        <v>108</v>
      </c>
      <c r="D62" s="176">
        <f>D61</f>
        <v>0</v>
      </c>
      <c r="E62" s="176">
        <f t="shared" ref="E62" si="1">D62+E61</f>
        <v>0</v>
      </c>
      <c r="F62" s="176">
        <f t="shared" ref="F62" si="2">E62+F61</f>
        <v>0</v>
      </c>
      <c r="G62" s="176">
        <f t="shared" ref="G62" si="3">F62+G61</f>
        <v>0</v>
      </c>
      <c r="H62" s="176">
        <f t="shared" ref="H62" si="4">G62+H61</f>
        <v>0</v>
      </c>
      <c r="I62" s="176">
        <f t="shared" ref="I62" si="5">H62+I61</f>
        <v>0</v>
      </c>
      <c r="J62" s="176">
        <f t="shared" ref="J62" si="6">I62+J61</f>
        <v>0</v>
      </c>
      <c r="K62" s="176">
        <f t="shared" ref="K62" si="7">J62+K61</f>
        <v>0</v>
      </c>
      <c r="L62" s="176">
        <f t="shared" ref="L62" si="8">K62+L61</f>
        <v>0</v>
      </c>
      <c r="M62" s="176">
        <f t="shared" ref="M62" si="9">L62+M61</f>
        <v>0</v>
      </c>
    </row>
    <row r="63" spans="1:13" s="78" customFormat="1" ht="15" customHeight="1">
      <c r="A63" s="192"/>
      <c r="B63" s="193"/>
      <c r="C63" s="175" t="s">
        <v>109</v>
      </c>
      <c r="D63" s="177" t="e">
        <f>D61/C61</f>
        <v>#DIV/0!</v>
      </c>
      <c r="E63" s="177" t="e">
        <f>E61/C61</f>
        <v>#DIV/0!</v>
      </c>
      <c r="F63" s="177" t="e">
        <f t="shared" ref="F63:M63" si="10">F61/D61</f>
        <v>#DIV/0!</v>
      </c>
      <c r="G63" s="177" t="e">
        <f t="shared" si="10"/>
        <v>#DIV/0!</v>
      </c>
      <c r="H63" s="177" t="e">
        <f t="shared" si="10"/>
        <v>#DIV/0!</v>
      </c>
      <c r="I63" s="177" t="e">
        <f t="shared" si="10"/>
        <v>#DIV/0!</v>
      </c>
      <c r="J63" s="177" t="e">
        <f t="shared" si="10"/>
        <v>#DIV/0!</v>
      </c>
      <c r="K63" s="177" t="e">
        <f t="shared" si="10"/>
        <v>#DIV/0!</v>
      </c>
      <c r="L63" s="177" t="e">
        <f t="shared" si="10"/>
        <v>#DIV/0!</v>
      </c>
      <c r="M63" s="177" t="e">
        <f t="shared" si="10"/>
        <v>#DIV/0!</v>
      </c>
    </row>
    <row r="64" spans="1:13" s="78" customFormat="1" ht="15.75" customHeight="1" thickBot="1">
      <c r="A64" s="194"/>
      <c r="B64" s="195"/>
      <c r="C64" s="178" t="s">
        <v>110</v>
      </c>
      <c r="D64" s="179" t="e">
        <f>D63</f>
        <v>#DIV/0!</v>
      </c>
      <c r="E64" s="179" t="e">
        <f t="shared" ref="E64" si="11">E63+D64</f>
        <v>#DIV/0!</v>
      </c>
      <c r="F64" s="179" t="e">
        <f t="shared" ref="F64" si="12">F63+E64</f>
        <v>#DIV/0!</v>
      </c>
      <c r="G64" s="179" t="e">
        <f t="shared" ref="G64" si="13">G63+F64</f>
        <v>#DIV/0!</v>
      </c>
      <c r="H64" s="179" t="e">
        <f t="shared" ref="H64" si="14">H63+G64</f>
        <v>#DIV/0!</v>
      </c>
      <c r="I64" s="179" t="e">
        <f t="shared" ref="I64" si="15">I63+H64</f>
        <v>#DIV/0!</v>
      </c>
      <c r="J64" s="179" t="e">
        <f t="shared" ref="J64" si="16">J63+I64</f>
        <v>#DIV/0!</v>
      </c>
      <c r="K64" s="179" t="e">
        <f t="shared" ref="K64" si="17">K63+J64</f>
        <v>#DIV/0!</v>
      </c>
      <c r="L64" s="179" t="e">
        <f t="shared" ref="L64" si="18">L63+K64</f>
        <v>#DIV/0!</v>
      </c>
      <c r="M64" s="179" t="e">
        <f t="shared" ref="M64" si="19">M63+L64</f>
        <v>#DIV/0!</v>
      </c>
    </row>
    <row r="65" spans="1:13" s="78" customFormat="1" ht="15" customHeight="1">
      <c r="A65" s="196" t="s">
        <v>111</v>
      </c>
      <c r="B65" s="197"/>
      <c r="C65" s="180" t="s">
        <v>112</v>
      </c>
      <c r="D65" s="181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</row>
    <row r="66" spans="1:13" s="78" customFormat="1" ht="15" customHeight="1">
      <c r="A66" s="198"/>
      <c r="B66" s="199"/>
      <c r="C66" s="182" t="s">
        <v>113</v>
      </c>
      <c r="D66" s="183">
        <f>D65</f>
        <v>0</v>
      </c>
      <c r="E66" s="183">
        <f>E65+D66</f>
        <v>0</v>
      </c>
      <c r="F66" s="183">
        <f t="shared" ref="F66:M66" si="20">F65+E66</f>
        <v>0</v>
      </c>
      <c r="G66" s="183">
        <f t="shared" si="20"/>
        <v>0</v>
      </c>
      <c r="H66" s="183">
        <f t="shared" si="20"/>
        <v>0</v>
      </c>
      <c r="I66" s="183">
        <f t="shared" si="20"/>
        <v>0</v>
      </c>
      <c r="J66" s="183">
        <f t="shared" si="20"/>
        <v>0</v>
      </c>
      <c r="K66" s="183">
        <f t="shared" si="20"/>
        <v>0</v>
      </c>
      <c r="L66" s="183">
        <f t="shared" si="20"/>
        <v>0</v>
      </c>
      <c r="M66" s="183">
        <f t="shared" si="20"/>
        <v>0</v>
      </c>
    </row>
    <row r="67" spans="1:13" s="78" customFormat="1" ht="15" customHeight="1">
      <c r="A67" s="198"/>
      <c r="B67" s="199"/>
      <c r="C67" s="182" t="s">
        <v>114</v>
      </c>
      <c r="D67" s="184" t="e">
        <f>D65/$D$30</f>
        <v>#VALUE!</v>
      </c>
      <c r="E67" s="184" t="e">
        <f>E65/$D$30</f>
        <v>#VALUE!</v>
      </c>
      <c r="F67" s="184" t="e">
        <f t="shared" ref="F67:M67" si="21">F65/$D$30</f>
        <v>#VALUE!</v>
      </c>
      <c r="G67" s="184" t="e">
        <f t="shared" si="21"/>
        <v>#VALUE!</v>
      </c>
      <c r="H67" s="184" t="e">
        <f t="shared" si="21"/>
        <v>#VALUE!</v>
      </c>
      <c r="I67" s="184" t="e">
        <f t="shared" si="21"/>
        <v>#VALUE!</v>
      </c>
      <c r="J67" s="184" t="e">
        <f t="shared" si="21"/>
        <v>#VALUE!</v>
      </c>
      <c r="K67" s="184" t="e">
        <f t="shared" si="21"/>
        <v>#VALUE!</v>
      </c>
      <c r="L67" s="184" t="e">
        <f t="shared" si="21"/>
        <v>#VALUE!</v>
      </c>
      <c r="M67" s="184" t="e">
        <f t="shared" si="21"/>
        <v>#VALUE!</v>
      </c>
    </row>
    <row r="68" spans="1:13" s="78" customFormat="1" ht="15.75" customHeight="1" thickBot="1">
      <c r="A68" s="200"/>
      <c r="B68" s="201"/>
      <c r="C68" s="185" t="s">
        <v>115</v>
      </c>
      <c r="D68" s="186" t="e">
        <f>D67</f>
        <v>#VALUE!</v>
      </c>
      <c r="E68" s="186" t="e">
        <f t="shared" ref="E68" si="22">E67+D68</f>
        <v>#VALUE!</v>
      </c>
      <c r="F68" s="186" t="e">
        <f t="shared" ref="F68" si="23">F67+E68</f>
        <v>#VALUE!</v>
      </c>
      <c r="G68" s="186" t="e">
        <f t="shared" ref="G68" si="24">G67+F68</f>
        <v>#VALUE!</v>
      </c>
      <c r="H68" s="186" t="e">
        <f t="shared" ref="H68" si="25">H67+G68</f>
        <v>#VALUE!</v>
      </c>
      <c r="I68" s="186" t="e">
        <f t="shared" ref="I68" si="26">I67+H68</f>
        <v>#VALUE!</v>
      </c>
      <c r="J68" s="186" t="e">
        <f t="shared" ref="J68" si="27">J67+I68</f>
        <v>#VALUE!</v>
      </c>
      <c r="K68" s="186" t="e">
        <f t="shared" ref="K68" si="28">K67+J68</f>
        <v>#VALUE!</v>
      </c>
      <c r="L68" s="186" t="e">
        <f t="shared" ref="L68" si="29">L67+K68</f>
        <v>#VALUE!</v>
      </c>
      <c r="M68" s="186" t="e">
        <f t="shared" ref="M68" si="30">M67+L68</f>
        <v>#VALUE!</v>
      </c>
    </row>
    <row r="69" spans="1:13" ht="15.75" thickBot="1">
      <c r="A69" s="202" t="s">
        <v>116</v>
      </c>
      <c r="B69" s="203"/>
      <c r="C69" s="187"/>
      <c r="D69" s="188">
        <f>D65-D61</f>
        <v>0</v>
      </c>
      <c r="E69" s="188">
        <f t="shared" ref="E69:M69" si="31">E65-E61</f>
        <v>0</v>
      </c>
      <c r="F69" s="188">
        <f t="shared" si="31"/>
        <v>0</v>
      </c>
      <c r="G69" s="188">
        <f t="shared" si="31"/>
        <v>0</v>
      </c>
      <c r="H69" s="188">
        <f t="shared" si="31"/>
        <v>0</v>
      </c>
      <c r="I69" s="188">
        <f t="shared" si="31"/>
        <v>0</v>
      </c>
      <c r="J69" s="188">
        <f t="shared" si="31"/>
        <v>0</v>
      </c>
      <c r="K69" s="188">
        <f t="shared" si="31"/>
        <v>0</v>
      </c>
      <c r="L69" s="188">
        <f t="shared" si="31"/>
        <v>0</v>
      </c>
      <c r="M69" s="189">
        <f t="shared" si="31"/>
        <v>0</v>
      </c>
    </row>
    <row r="70" spans="1:13">
      <c r="A70" s="34"/>
      <c r="B70" s="34"/>
      <c r="F70" s="39"/>
      <c r="H70" s="30"/>
      <c r="I70" s="31"/>
      <c r="J70" s="32"/>
    </row>
    <row r="71" spans="1:13">
      <c r="A71" s="34"/>
      <c r="B71" s="34"/>
      <c r="F71" s="39"/>
      <c r="H71" s="30"/>
      <c r="I71" s="31"/>
      <c r="J71" s="32"/>
    </row>
    <row r="72" spans="1:13">
      <c r="A72" s="34"/>
      <c r="B72" s="34"/>
      <c r="F72" s="39" t="str">
        <f>ORÇAMENTO!B64</f>
        <v>Local, xx de xxxxxxxxxxxxx de 20xx.</v>
      </c>
      <c r="H72" s="30"/>
      <c r="I72" s="31"/>
      <c r="J72" s="32"/>
    </row>
    <row r="73" spans="1:13" ht="7.5" customHeight="1">
      <c r="A73" s="34"/>
      <c r="B73" s="34"/>
      <c r="F73" s="33"/>
      <c r="H73" s="30"/>
      <c r="I73" s="31"/>
      <c r="J73" s="39"/>
    </row>
    <row r="74" spans="1:13">
      <c r="A74" s="34"/>
      <c r="B74" s="35"/>
      <c r="F74" s="33"/>
      <c r="G74" s="36"/>
      <c r="H74" s="37"/>
      <c r="I74" s="38"/>
      <c r="J74" s="77" t="str">
        <f>ORÇAMENTO!E66</f>
        <v>Eng. XXXXXXXXXXXXXXXXXX</v>
      </c>
    </row>
    <row r="75" spans="1:13">
      <c r="A75" s="34"/>
      <c r="B75" s="29"/>
      <c r="F75" s="33"/>
      <c r="G75" s="36"/>
      <c r="H75" s="40"/>
      <c r="I75" s="38"/>
      <c r="J75" s="77" t="str">
        <f>ORÇAMENTO!E67</f>
        <v>CREA/CAU XXXXXXXXXXXX</v>
      </c>
    </row>
    <row r="76" spans="1:13">
      <c r="A76" s="34"/>
      <c r="B76" s="29"/>
      <c r="F76" s="33"/>
      <c r="G76" s="36"/>
      <c r="H76" s="40"/>
      <c r="I76" s="38"/>
      <c r="J76" s="77" t="str">
        <f>ORÇAMENTO!E68</f>
        <v>cargo</v>
      </c>
    </row>
  </sheetData>
  <mergeCells count="83">
    <mergeCell ref="J10:K10"/>
    <mergeCell ref="L10:M10"/>
    <mergeCell ref="D10:E10"/>
    <mergeCell ref="F10:G10"/>
    <mergeCell ref="H10:I10"/>
    <mergeCell ref="C48:C49"/>
    <mergeCell ref="C42:C43"/>
    <mergeCell ref="C34:C35"/>
    <mergeCell ref="C26:C27"/>
    <mergeCell ref="C18:C19"/>
    <mergeCell ref="C44:C45"/>
    <mergeCell ref="C46:C47"/>
    <mergeCell ref="A48:A49"/>
    <mergeCell ref="B48:B49"/>
    <mergeCell ref="A50:A51"/>
    <mergeCell ref="B50:B51"/>
    <mergeCell ref="A56:A57"/>
    <mergeCell ref="B56:B57"/>
    <mergeCell ref="C50:C51"/>
    <mergeCell ref="A52:A53"/>
    <mergeCell ref="B52:B53"/>
    <mergeCell ref="C52:C53"/>
    <mergeCell ref="A54:A55"/>
    <mergeCell ref="B54:B55"/>
    <mergeCell ref="C54:C55"/>
    <mergeCell ref="A44:A45"/>
    <mergeCell ref="B44:B45"/>
    <mergeCell ref="A46:A47"/>
    <mergeCell ref="B46:B47"/>
    <mergeCell ref="A42:A43"/>
    <mergeCell ref="B42:B43"/>
    <mergeCell ref="A40:A41"/>
    <mergeCell ref="B40:B41"/>
    <mergeCell ref="C40:C41"/>
    <mergeCell ref="A38:A39"/>
    <mergeCell ref="B38:B39"/>
    <mergeCell ref="C38:C39"/>
    <mergeCell ref="A36:A37"/>
    <mergeCell ref="B36:B37"/>
    <mergeCell ref="C36:C37"/>
    <mergeCell ref="A34:A35"/>
    <mergeCell ref="B34:B35"/>
    <mergeCell ref="A32:A33"/>
    <mergeCell ref="B32:B33"/>
    <mergeCell ref="C32:C33"/>
    <mergeCell ref="A30:A31"/>
    <mergeCell ref="B30:B31"/>
    <mergeCell ref="C30:C31"/>
    <mergeCell ref="A28:A29"/>
    <mergeCell ref="B28:B29"/>
    <mergeCell ref="C28:C29"/>
    <mergeCell ref="A26:A27"/>
    <mergeCell ref="B26:B27"/>
    <mergeCell ref="A24:A25"/>
    <mergeCell ref="B24:B25"/>
    <mergeCell ref="C24:C25"/>
    <mergeCell ref="A22:A23"/>
    <mergeCell ref="A10:A11"/>
    <mergeCell ref="B10:B11"/>
    <mergeCell ref="C10:C11"/>
    <mergeCell ref="A16:A17"/>
    <mergeCell ref="B16:B17"/>
    <mergeCell ref="C16:C17"/>
    <mergeCell ref="A14:A15"/>
    <mergeCell ref="B14:B15"/>
    <mergeCell ref="C14:C15"/>
    <mergeCell ref="B22:B23"/>
    <mergeCell ref="C22:C23"/>
    <mergeCell ref="C12:C13"/>
    <mergeCell ref="A12:A13"/>
    <mergeCell ref="B12:B13"/>
    <mergeCell ref="A20:A21"/>
    <mergeCell ref="B20:B21"/>
    <mergeCell ref="C20:C21"/>
    <mergeCell ref="A18:A19"/>
    <mergeCell ref="B18:B19"/>
    <mergeCell ref="A61:B64"/>
    <mergeCell ref="A65:B68"/>
    <mergeCell ref="A69:B69"/>
    <mergeCell ref="C56:C57"/>
    <mergeCell ref="A58:A59"/>
    <mergeCell ref="B58:B59"/>
    <mergeCell ref="C58:C59"/>
  </mergeCells>
  <printOptions horizontalCentered="1"/>
  <pageMargins left="0.98425196850393704" right="0.59055118110236227" top="0.78740157480314965" bottom="0.78740157480314965" header="0.27559055118110237" footer="0"/>
  <pageSetup paperSize="9" scale="44" fitToWidth="0" orientation="landscape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H68"/>
  <sheetViews>
    <sheetView topLeftCell="A49" zoomScaleSheetLayoutView="90" workbookViewId="0">
      <selection activeCell="B72" sqref="B72"/>
    </sheetView>
  </sheetViews>
  <sheetFormatPr defaultRowHeight="14.25"/>
  <cols>
    <col min="1" max="1" width="8.140625" style="58" customWidth="1"/>
    <col min="2" max="2" width="6" style="57" customWidth="1"/>
    <col min="3" max="3" width="49.28515625" style="57" customWidth="1"/>
    <col min="4" max="4" width="9" style="50" bestFit="1" customWidth="1"/>
    <col min="5" max="5" width="11.28515625" style="59" bestFit="1" customWidth="1"/>
    <col min="6" max="6" width="13.5703125" style="51" customWidth="1"/>
    <col min="7" max="7" width="17.7109375" style="49" hidden="1" customWidth="1"/>
    <col min="8" max="8" width="15.28515625" style="49" hidden="1" customWidth="1"/>
    <col min="9" max="9" width="14.85546875" style="49" hidden="1" customWidth="1"/>
    <col min="10" max="10" width="13.7109375" style="49" hidden="1" customWidth="1"/>
    <col min="11" max="11" width="13.28515625" style="49" customWidth="1"/>
    <col min="12" max="12" width="16.5703125" style="49" customWidth="1"/>
    <col min="13" max="13" width="17" style="15" bestFit="1" customWidth="1"/>
    <col min="14" max="14" width="8.7109375" style="50" customWidth="1"/>
    <col min="15" max="15" width="11.28515625" style="50" bestFit="1" customWidth="1"/>
    <col min="16" max="16" width="10.85546875" style="50" customWidth="1"/>
    <col min="17" max="17" width="11.28515625" style="50" bestFit="1" customWidth="1"/>
    <col min="18" max="19" width="9.140625" style="50"/>
    <col min="20" max="20" width="8.7109375" style="50" customWidth="1"/>
    <col min="21" max="21" width="11.28515625" style="50" bestFit="1" customWidth="1"/>
    <col min="22" max="22" width="10.85546875" style="50" customWidth="1"/>
    <col min="23" max="23" width="11.28515625" style="50" bestFit="1" customWidth="1"/>
    <col min="24" max="25" width="9.140625" style="50"/>
    <col min="26" max="26" width="8.7109375" style="50" customWidth="1"/>
    <col min="27" max="27" width="11.28515625" style="50" bestFit="1" customWidth="1"/>
    <col min="28" max="28" width="10.85546875" style="50" customWidth="1"/>
    <col min="29" max="29" width="11.28515625" style="50" bestFit="1" customWidth="1"/>
    <col min="30" max="30" width="10.5703125" style="50" customWidth="1"/>
    <col min="31" max="31" width="9.140625" style="50"/>
    <col min="32" max="32" width="16.42578125" style="50" bestFit="1" customWidth="1"/>
    <col min="33" max="33" width="10.28515625" style="50" bestFit="1" customWidth="1"/>
    <col min="34" max="34" width="20" style="50" bestFit="1" customWidth="1"/>
    <col min="35" max="16384" width="9.140625" style="50"/>
  </cols>
  <sheetData>
    <row r="1" spans="1:34" s="63" customFormat="1">
      <c r="A1" s="61" t="s">
        <v>88</v>
      </c>
      <c r="D1" s="65" t="s">
        <v>86</v>
      </c>
      <c r="F1" s="48"/>
      <c r="G1" s="48"/>
      <c r="H1" s="48"/>
      <c r="I1" s="48"/>
      <c r="J1" s="48"/>
      <c r="K1" s="48"/>
      <c r="L1" s="48"/>
      <c r="M1" s="64"/>
    </row>
    <row r="2" spans="1:34" s="63" customFormat="1">
      <c r="A2" s="145" t="s">
        <v>91</v>
      </c>
      <c r="D2" s="124" t="s">
        <v>61</v>
      </c>
      <c r="F2" s="48"/>
      <c r="G2" s="48"/>
      <c r="H2" s="48"/>
      <c r="I2" s="48"/>
      <c r="J2" s="48"/>
      <c r="K2" s="48"/>
      <c r="L2" s="48"/>
      <c r="M2" s="64"/>
    </row>
    <row r="3" spans="1:34" s="63" customFormat="1">
      <c r="A3" s="85" t="s">
        <v>89</v>
      </c>
      <c r="D3" s="65" t="s">
        <v>87</v>
      </c>
      <c r="E3" s="28" t="s">
        <v>60</v>
      </c>
      <c r="F3" s="48"/>
      <c r="G3" s="48"/>
      <c r="H3" s="48"/>
      <c r="I3" s="48"/>
      <c r="J3" s="48"/>
      <c r="K3" s="48"/>
      <c r="L3" s="48"/>
      <c r="M3" s="64"/>
    </row>
    <row r="4" spans="1:34" s="63" customFormat="1">
      <c r="A4" s="85" t="s">
        <v>90</v>
      </c>
      <c r="G4" s="48"/>
      <c r="H4" s="48"/>
      <c r="I4" s="48"/>
      <c r="J4" s="48"/>
      <c r="K4" s="48"/>
      <c r="L4" s="48"/>
      <c r="M4" s="64"/>
    </row>
    <row r="5" spans="1:34" s="63" customFormat="1" ht="15">
      <c r="A5" s="61" t="s">
        <v>93</v>
      </c>
      <c r="G5" s="48"/>
      <c r="H5" s="48"/>
      <c r="I5" s="48"/>
      <c r="J5" s="48"/>
      <c r="K5" s="48"/>
      <c r="L5" s="48"/>
      <c r="M5" s="64"/>
      <c r="N5" s="216" t="str">
        <f>N8</f>
        <v>MEDIÇÃO 01</v>
      </c>
      <c r="O5" s="217"/>
      <c r="P5" s="217"/>
      <c r="Q5" s="218"/>
      <c r="T5" s="216"/>
      <c r="U5" s="217"/>
      <c r="V5" s="217"/>
      <c r="W5" s="218"/>
      <c r="Z5" s="216"/>
      <c r="AA5" s="217"/>
      <c r="AB5" s="217"/>
      <c r="AC5" s="218"/>
    </row>
    <row r="6" spans="1:34" s="8" customFormat="1" ht="15" thickBot="1">
      <c r="A6" s="41"/>
      <c r="B6" s="22"/>
      <c r="C6" s="23"/>
      <c r="D6" s="5"/>
      <c r="E6" s="10"/>
      <c r="F6" s="6"/>
      <c r="G6" s="25"/>
      <c r="H6" s="25"/>
      <c r="I6" s="7"/>
      <c r="J6" s="7"/>
      <c r="K6" s="6"/>
      <c r="L6" s="6"/>
      <c r="M6" s="52"/>
      <c r="N6" s="147" t="s">
        <v>92</v>
      </c>
      <c r="O6" s="148">
        <v>0</v>
      </c>
      <c r="P6" s="149" t="s">
        <v>94</v>
      </c>
      <c r="Q6" s="150">
        <v>0</v>
      </c>
      <c r="T6" s="147"/>
      <c r="U6" s="148"/>
      <c r="V6" s="149"/>
      <c r="W6" s="150"/>
      <c r="Z6" s="147"/>
      <c r="AA6" s="148"/>
      <c r="AB6" s="149"/>
      <c r="AC6" s="150"/>
    </row>
    <row r="7" spans="1:34" s="95" customFormat="1" ht="15" customHeight="1">
      <c r="A7" s="116"/>
      <c r="B7" s="117"/>
      <c r="C7" s="90" t="s">
        <v>0</v>
      </c>
      <c r="D7" s="92"/>
      <c r="E7" s="91"/>
      <c r="F7" s="93"/>
      <c r="G7" s="91"/>
      <c r="H7" s="91"/>
      <c r="I7" s="91"/>
      <c r="J7" s="91"/>
      <c r="K7" s="91"/>
      <c r="L7" s="91"/>
      <c r="M7" s="94"/>
      <c r="N7" s="151"/>
      <c r="O7" s="152"/>
      <c r="P7" s="152"/>
      <c r="Q7" s="152"/>
      <c r="R7" s="153"/>
      <c r="S7" s="154"/>
      <c r="T7" s="151"/>
      <c r="U7" s="152"/>
      <c r="V7" s="152"/>
      <c r="W7" s="152"/>
      <c r="X7" s="153"/>
      <c r="Y7" s="154"/>
      <c r="Z7" s="151"/>
      <c r="AA7" s="152"/>
      <c r="AB7" s="152"/>
      <c r="AC7" s="152"/>
      <c r="AD7" s="153"/>
      <c r="AE7" s="154"/>
      <c r="AF7" s="171"/>
      <c r="AG7" s="153"/>
      <c r="AH7" s="154"/>
    </row>
    <row r="8" spans="1:34" s="125" customFormat="1" ht="12.75" customHeight="1">
      <c r="A8" s="222" t="s">
        <v>1</v>
      </c>
      <c r="B8" s="223" t="s">
        <v>55</v>
      </c>
      <c r="C8" s="224" t="s">
        <v>40</v>
      </c>
      <c r="D8" s="225" t="s">
        <v>2</v>
      </c>
      <c r="E8" s="226" t="s">
        <v>56</v>
      </c>
      <c r="F8" s="228" t="s">
        <v>57</v>
      </c>
      <c r="G8" s="228"/>
      <c r="H8" s="228"/>
      <c r="I8" s="228"/>
      <c r="J8" s="228"/>
      <c r="K8" s="228"/>
      <c r="L8" s="229" t="s">
        <v>62</v>
      </c>
      <c r="M8" s="221" t="s">
        <v>39</v>
      </c>
      <c r="N8" s="219" t="s">
        <v>99</v>
      </c>
      <c r="O8" s="220"/>
      <c r="P8" s="220"/>
      <c r="Q8" s="220"/>
      <c r="R8" s="144" t="s">
        <v>100</v>
      </c>
      <c r="S8" s="155" t="s">
        <v>101</v>
      </c>
      <c r="T8" s="219" t="s">
        <v>105</v>
      </c>
      <c r="U8" s="220"/>
      <c r="V8" s="220"/>
      <c r="W8" s="220"/>
      <c r="X8" s="144" t="s">
        <v>100</v>
      </c>
      <c r="Y8" s="155" t="s">
        <v>101</v>
      </c>
      <c r="Z8" s="219" t="s">
        <v>106</v>
      </c>
      <c r="AA8" s="220"/>
      <c r="AB8" s="220"/>
      <c r="AC8" s="220"/>
      <c r="AD8" s="144" t="s">
        <v>100</v>
      </c>
      <c r="AE8" s="155" t="s">
        <v>101</v>
      </c>
      <c r="AF8" s="172" t="s">
        <v>102</v>
      </c>
      <c r="AG8" s="144" t="s">
        <v>103</v>
      </c>
      <c r="AH8" s="155" t="s">
        <v>104</v>
      </c>
    </row>
    <row r="9" spans="1:34" s="125" customFormat="1" ht="15" customHeight="1">
      <c r="A9" s="222"/>
      <c r="B9" s="223"/>
      <c r="C9" s="224"/>
      <c r="D9" s="225"/>
      <c r="E9" s="227"/>
      <c r="F9" s="126" t="s">
        <v>58</v>
      </c>
      <c r="G9" s="126" t="s">
        <v>3</v>
      </c>
      <c r="H9" s="126" t="s">
        <v>4</v>
      </c>
      <c r="I9" s="127" t="s">
        <v>5</v>
      </c>
      <c r="J9" s="127" t="s">
        <v>6</v>
      </c>
      <c r="K9" s="127" t="s">
        <v>59</v>
      </c>
      <c r="L9" s="230"/>
      <c r="M9" s="221"/>
      <c r="N9" s="156" t="s">
        <v>95</v>
      </c>
      <c r="O9" s="146" t="s">
        <v>96</v>
      </c>
      <c r="P9" s="146" t="s">
        <v>97</v>
      </c>
      <c r="Q9" s="146" t="s">
        <v>98</v>
      </c>
      <c r="R9" s="144"/>
      <c r="S9" s="155"/>
      <c r="T9" s="156" t="s">
        <v>95</v>
      </c>
      <c r="U9" s="146" t="s">
        <v>96</v>
      </c>
      <c r="V9" s="146" t="s">
        <v>97</v>
      </c>
      <c r="W9" s="146" t="s">
        <v>98</v>
      </c>
      <c r="X9" s="144"/>
      <c r="Y9" s="155"/>
      <c r="Z9" s="156" t="s">
        <v>95</v>
      </c>
      <c r="AA9" s="146" t="s">
        <v>96</v>
      </c>
      <c r="AB9" s="146" t="s">
        <v>97</v>
      </c>
      <c r="AC9" s="146" t="s">
        <v>98</v>
      </c>
      <c r="AD9" s="144"/>
      <c r="AE9" s="155"/>
      <c r="AF9" s="172"/>
      <c r="AG9" s="144"/>
      <c r="AH9" s="155"/>
    </row>
    <row r="10" spans="1:34" s="95" customFormat="1" ht="15" customHeight="1">
      <c r="A10" s="118" t="s">
        <v>7</v>
      </c>
      <c r="B10" s="119"/>
      <c r="C10" s="96" t="s">
        <v>64</v>
      </c>
      <c r="D10" s="98"/>
      <c r="E10" s="97"/>
      <c r="F10" s="99"/>
      <c r="G10" s="98"/>
      <c r="H10" s="98"/>
      <c r="I10" s="99"/>
      <c r="J10" s="99"/>
      <c r="K10" s="99"/>
      <c r="L10" s="99"/>
      <c r="M10" s="100">
        <v>0</v>
      </c>
      <c r="N10" s="157"/>
      <c r="O10" s="158"/>
      <c r="P10" s="158"/>
      <c r="Q10" s="158"/>
      <c r="R10" s="158"/>
      <c r="S10" s="159"/>
      <c r="T10" s="157"/>
      <c r="U10" s="158"/>
      <c r="V10" s="158"/>
      <c r="W10" s="158"/>
      <c r="X10" s="158"/>
      <c r="Y10" s="159"/>
      <c r="Z10" s="157"/>
      <c r="AA10" s="158"/>
      <c r="AB10" s="158"/>
      <c r="AC10" s="158"/>
      <c r="AD10" s="158"/>
      <c r="AE10" s="159"/>
      <c r="AF10" s="157"/>
      <c r="AG10" s="158"/>
      <c r="AH10" s="159"/>
    </row>
    <row r="11" spans="1:34" s="9" customFormat="1">
      <c r="A11" s="122"/>
      <c r="B11" s="120"/>
      <c r="C11" s="2"/>
      <c r="D11" s="18"/>
      <c r="E11" s="16"/>
      <c r="F11" s="26"/>
      <c r="G11" s="13"/>
      <c r="H11" s="13"/>
      <c r="I11" s="12"/>
      <c r="J11" s="12"/>
      <c r="K11" s="12"/>
      <c r="L11" s="12"/>
      <c r="M11" s="53"/>
      <c r="N11" s="160"/>
      <c r="O11" s="123"/>
      <c r="P11" s="123"/>
      <c r="Q11" s="123"/>
      <c r="R11" s="123"/>
      <c r="S11" s="161"/>
      <c r="T11" s="160"/>
      <c r="U11" s="123"/>
      <c r="V11" s="123"/>
      <c r="W11" s="123"/>
      <c r="X11" s="123"/>
      <c r="Y11" s="161"/>
      <c r="Z11" s="160"/>
      <c r="AA11" s="123"/>
      <c r="AB11" s="123"/>
      <c r="AC11" s="123"/>
      <c r="AD11" s="123"/>
      <c r="AE11" s="161"/>
      <c r="AF11" s="160"/>
      <c r="AG11" s="123"/>
      <c r="AH11" s="161"/>
    </row>
    <row r="12" spans="1:34" s="95" customFormat="1" ht="15">
      <c r="A12" s="118" t="s">
        <v>8</v>
      </c>
      <c r="B12" s="119"/>
      <c r="C12" s="96" t="s">
        <v>9</v>
      </c>
      <c r="D12" s="98"/>
      <c r="E12" s="97"/>
      <c r="F12" s="99"/>
      <c r="G12" s="98"/>
      <c r="H12" s="98"/>
      <c r="I12" s="99"/>
      <c r="J12" s="99"/>
      <c r="K12" s="99"/>
      <c r="L12" s="99"/>
      <c r="M12" s="100"/>
      <c r="N12" s="157"/>
      <c r="O12" s="158"/>
      <c r="P12" s="158"/>
      <c r="Q12" s="158"/>
      <c r="R12" s="158"/>
      <c r="S12" s="159"/>
      <c r="T12" s="157"/>
      <c r="U12" s="158"/>
      <c r="V12" s="158"/>
      <c r="W12" s="158"/>
      <c r="X12" s="158"/>
      <c r="Y12" s="159"/>
      <c r="Z12" s="157"/>
      <c r="AA12" s="158"/>
      <c r="AB12" s="158"/>
      <c r="AC12" s="158"/>
      <c r="AD12" s="158"/>
      <c r="AE12" s="159"/>
      <c r="AF12" s="157"/>
      <c r="AG12" s="158"/>
      <c r="AH12" s="159"/>
    </row>
    <row r="13" spans="1:34" s="9" customFormat="1">
      <c r="A13" s="122"/>
      <c r="B13" s="120"/>
      <c r="C13" s="2"/>
      <c r="D13" s="18"/>
      <c r="E13" s="16"/>
      <c r="F13" s="26"/>
      <c r="G13" s="13"/>
      <c r="H13" s="13"/>
      <c r="I13" s="12"/>
      <c r="J13" s="12"/>
      <c r="K13" s="12"/>
      <c r="L13" s="12"/>
      <c r="M13" s="53"/>
      <c r="N13" s="160"/>
      <c r="O13" s="123"/>
      <c r="P13" s="123"/>
      <c r="Q13" s="123"/>
      <c r="R13" s="123"/>
      <c r="S13" s="161"/>
      <c r="T13" s="160"/>
      <c r="U13" s="123"/>
      <c r="V13" s="123"/>
      <c r="W13" s="123"/>
      <c r="X13" s="123"/>
      <c r="Y13" s="161"/>
      <c r="Z13" s="160"/>
      <c r="AA13" s="123"/>
      <c r="AB13" s="123"/>
      <c r="AC13" s="123"/>
      <c r="AD13" s="123"/>
      <c r="AE13" s="161"/>
      <c r="AF13" s="160"/>
      <c r="AG13" s="123"/>
      <c r="AH13" s="161"/>
    </row>
    <row r="14" spans="1:34" s="95" customFormat="1" ht="15">
      <c r="A14" s="118" t="s">
        <v>10</v>
      </c>
      <c r="B14" s="119"/>
      <c r="C14" s="96" t="s">
        <v>63</v>
      </c>
      <c r="D14" s="98"/>
      <c r="E14" s="97"/>
      <c r="F14" s="99"/>
      <c r="G14" s="98"/>
      <c r="H14" s="98"/>
      <c r="I14" s="99"/>
      <c r="J14" s="99"/>
      <c r="K14" s="99"/>
      <c r="L14" s="99"/>
      <c r="M14" s="100"/>
      <c r="N14" s="157"/>
      <c r="O14" s="158"/>
      <c r="P14" s="158"/>
      <c r="Q14" s="158"/>
      <c r="R14" s="158"/>
      <c r="S14" s="159"/>
      <c r="T14" s="157"/>
      <c r="U14" s="158"/>
      <c r="V14" s="158"/>
      <c r="W14" s="158"/>
      <c r="X14" s="158"/>
      <c r="Y14" s="159"/>
      <c r="Z14" s="157"/>
      <c r="AA14" s="158"/>
      <c r="AB14" s="158"/>
      <c r="AC14" s="158"/>
      <c r="AD14" s="158"/>
      <c r="AE14" s="159"/>
      <c r="AF14" s="157"/>
      <c r="AG14" s="158"/>
      <c r="AH14" s="159"/>
    </row>
    <row r="15" spans="1:34" s="9" customFormat="1">
      <c r="A15" s="122"/>
      <c r="B15" s="120"/>
      <c r="C15" s="2"/>
      <c r="D15" s="18"/>
      <c r="E15" s="16"/>
      <c r="F15" s="26"/>
      <c r="G15" s="13"/>
      <c r="H15" s="13"/>
      <c r="I15" s="12"/>
      <c r="J15" s="12"/>
      <c r="K15" s="12"/>
      <c r="L15" s="12"/>
      <c r="M15" s="53"/>
      <c r="N15" s="160"/>
      <c r="O15" s="123"/>
      <c r="P15" s="123"/>
      <c r="Q15" s="123"/>
      <c r="R15" s="123"/>
      <c r="S15" s="161"/>
      <c r="T15" s="160"/>
      <c r="U15" s="123"/>
      <c r="V15" s="123"/>
      <c r="W15" s="123"/>
      <c r="X15" s="123"/>
      <c r="Y15" s="161"/>
      <c r="Z15" s="160"/>
      <c r="AA15" s="123"/>
      <c r="AB15" s="123"/>
      <c r="AC15" s="123"/>
      <c r="AD15" s="123"/>
      <c r="AE15" s="161"/>
      <c r="AF15" s="160"/>
      <c r="AG15" s="123"/>
      <c r="AH15" s="161"/>
    </row>
    <row r="16" spans="1:34" s="95" customFormat="1" ht="15">
      <c r="A16" s="118" t="s">
        <v>13</v>
      </c>
      <c r="B16" s="119"/>
      <c r="C16" s="96" t="s">
        <v>65</v>
      </c>
      <c r="D16" s="98"/>
      <c r="E16" s="97"/>
      <c r="F16" s="99"/>
      <c r="G16" s="98"/>
      <c r="H16" s="98"/>
      <c r="I16" s="99"/>
      <c r="J16" s="99"/>
      <c r="K16" s="99"/>
      <c r="L16" s="99"/>
      <c r="M16" s="100"/>
      <c r="N16" s="157"/>
      <c r="O16" s="158"/>
      <c r="P16" s="158"/>
      <c r="Q16" s="158"/>
      <c r="R16" s="158"/>
      <c r="S16" s="159"/>
      <c r="T16" s="157"/>
      <c r="U16" s="158"/>
      <c r="V16" s="158"/>
      <c r="W16" s="158"/>
      <c r="X16" s="158"/>
      <c r="Y16" s="159"/>
      <c r="Z16" s="157"/>
      <c r="AA16" s="158"/>
      <c r="AB16" s="158"/>
      <c r="AC16" s="158"/>
      <c r="AD16" s="158"/>
      <c r="AE16" s="159"/>
      <c r="AF16" s="157"/>
      <c r="AG16" s="158"/>
      <c r="AH16" s="159"/>
    </row>
    <row r="17" spans="1:34" s="9" customFormat="1">
      <c r="A17" s="122"/>
      <c r="B17" s="120"/>
      <c r="C17" s="2"/>
      <c r="D17" s="18"/>
      <c r="E17" s="16"/>
      <c r="F17" s="26"/>
      <c r="G17" s="13"/>
      <c r="H17" s="13"/>
      <c r="I17" s="12"/>
      <c r="J17" s="12"/>
      <c r="K17" s="12"/>
      <c r="L17" s="12"/>
      <c r="M17" s="53"/>
      <c r="N17" s="160"/>
      <c r="O17" s="123"/>
      <c r="P17" s="123"/>
      <c r="Q17" s="123"/>
      <c r="R17" s="123"/>
      <c r="S17" s="161"/>
      <c r="T17" s="160"/>
      <c r="U17" s="123"/>
      <c r="V17" s="123"/>
      <c r="W17" s="123"/>
      <c r="X17" s="123"/>
      <c r="Y17" s="161"/>
      <c r="Z17" s="160"/>
      <c r="AA17" s="123"/>
      <c r="AB17" s="123"/>
      <c r="AC17" s="123"/>
      <c r="AD17" s="123"/>
      <c r="AE17" s="161"/>
      <c r="AF17" s="160"/>
      <c r="AG17" s="123"/>
      <c r="AH17" s="161"/>
    </row>
    <row r="18" spans="1:34" s="95" customFormat="1" ht="15">
      <c r="A18" s="118" t="s">
        <v>14</v>
      </c>
      <c r="B18" s="119"/>
      <c r="C18" s="96" t="s">
        <v>12</v>
      </c>
      <c r="D18" s="98"/>
      <c r="E18" s="97"/>
      <c r="F18" s="99"/>
      <c r="G18" s="98"/>
      <c r="H18" s="98"/>
      <c r="I18" s="99"/>
      <c r="J18" s="99"/>
      <c r="K18" s="99"/>
      <c r="L18" s="99"/>
      <c r="M18" s="100"/>
      <c r="N18" s="157"/>
      <c r="O18" s="158"/>
      <c r="P18" s="158"/>
      <c r="Q18" s="158"/>
      <c r="R18" s="158"/>
      <c r="S18" s="159"/>
      <c r="T18" s="157"/>
      <c r="U18" s="158"/>
      <c r="V18" s="158"/>
      <c r="W18" s="158"/>
      <c r="X18" s="158"/>
      <c r="Y18" s="159"/>
      <c r="Z18" s="157"/>
      <c r="AA18" s="158"/>
      <c r="AB18" s="158"/>
      <c r="AC18" s="158"/>
      <c r="AD18" s="158"/>
      <c r="AE18" s="159"/>
      <c r="AF18" s="157"/>
      <c r="AG18" s="158"/>
      <c r="AH18" s="159"/>
    </row>
    <row r="19" spans="1:34" s="9" customFormat="1">
      <c r="A19" s="122"/>
      <c r="B19" s="120"/>
      <c r="C19" s="2"/>
      <c r="D19" s="18"/>
      <c r="E19" s="16"/>
      <c r="F19" s="26"/>
      <c r="G19" s="13"/>
      <c r="H19" s="13"/>
      <c r="I19" s="12"/>
      <c r="J19" s="12"/>
      <c r="K19" s="12"/>
      <c r="L19" s="12"/>
      <c r="M19" s="53"/>
      <c r="N19" s="160"/>
      <c r="O19" s="123"/>
      <c r="P19" s="123"/>
      <c r="Q19" s="123"/>
      <c r="R19" s="123"/>
      <c r="S19" s="161"/>
      <c r="T19" s="160"/>
      <c r="U19" s="123"/>
      <c r="V19" s="123"/>
      <c r="W19" s="123"/>
      <c r="X19" s="123"/>
      <c r="Y19" s="161"/>
      <c r="Z19" s="160"/>
      <c r="AA19" s="123"/>
      <c r="AB19" s="123"/>
      <c r="AC19" s="123"/>
      <c r="AD19" s="123"/>
      <c r="AE19" s="161"/>
      <c r="AF19" s="160"/>
      <c r="AG19" s="123"/>
      <c r="AH19" s="161"/>
    </row>
    <row r="20" spans="1:34" s="95" customFormat="1" ht="15">
      <c r="A20" s="118" t="s">
        <v>16</v>
      </c>
      <c r="B20" s="119"/>
      <c r="C20" s="96" t="s">
        <v>66</v>
      </c>
      <c r="D20" s="98"/>
      <c r="E20" s="97"/>
      <c r="F20" s="99"/>
      <c r="G20" s="98"/>
      <c r="H20" s="98"/>
      <c r="I20" s="99"/>
      <c r="J20" s="99"/>
      <c r="K20" s="99"/>
      <c r="L20" s="99"/>
      <c r="M20" s="100"/>
      <c r="N20" s="157"/>
      <c r="O20" s="158"/>
      <c r="P20" s="158"/>
      <c r="Q20" s="158"/>
      <c r="R20" s="158"/>
      <c r="S20" s="159"/>
      <c r="T20" s="157"/>
      <c r="U20" s="158"/>
      <c r="V20" s="158"/>
      <c r="W20" s="158"/>
      <c r="X20" s="158"/>
      <c r="Y20" s="159"/>
      <c r="Z20" s="157"/>
      <c r="AA20" s="158"/>
      <c r="AB20" s="158"/>
      <c r="AC20" s="158"/>
      <c r="AD20" s="158"/>
      <c r="AE20" s="159"/>
      <c r="AF20" s="157"/>
      <c r="AG20" s="158"/>
      <c r="AH20" s="159"/>
    </row>
    <row r="21" spans="1:34" s="9" customFormat="1">
      <c r="A21" s="122"/>
      <c r="B21" s="120"/>
      <c r="C21" s="2"/>
      <c r="D21" s="18"/>
      <c r="E21" s="16"/>
      <c r="F21" s="26"/>
      <c r="G21" s="13"/>
      <c r="H21" s="13"/>
      <c r="I21" s="12"/>
      <c r="J21" s="12"/>
      <c r="K21" s="12"/>
      <c r="L21" s="12"/>
      <c r="M21" s="53"/>
      <c r="N21" s="160"/>
      <c r="O21" s="123"/>
      <c r="P21" s="123"/>
      <c r="Q21" s="123"/>
      <c r="R21" s="123"/>
      <c r="S21" s="161"/>
      <c r="T21" s="160"/>
      <c r="U21" s="123"/>
      <c r="V21" s="123"/>
      <c r="W21" s="123"/>
      <c r="X21" s="123"/>
      <c r="Y21" s="161"/>
      <c r="Z21" s="160"/>
      <c r="AA21" s="123"/>
      <c r="AB21" s="123"/>
      <c r="AC21" s="123"/>
      <c r="AD21" s="123"/>
      <c r="AE21" s="161"/>
      <c r="AF21" s="160"/>
      <c r="AG21" s="123"/>
      <c r="AH21" s="161"/>
    </row>
    <row r="22" spans="1:34" s="95" customFormat="1" ht="15">
      <c r="A22" s="118" t="s">
        <v>19</v>
      </c>
      <c r="B22" s="119"/>
      <c r="C22" s="96" t="s">
        <v>15</v>
      </c>
      <c r="D22" s="98"/>
      <c r="E22" s="97"/>
      <c r="F22" s="99"/>
      <c r="G22" s="98"/>
      <c r="H22" s="98"/>
      <c r="I22" s="99"/>
      <c r="J22" s="99"/>
      <c r="K22" s="99"/>
      <c r="L22" s="99"/>
      <c r="M22" s="100"/>
      <c r="N22" s="157"/>
      <c r="O22" s="158"/>
      <c r="P22" s="158"/>
      <c r="Q22" s="158"/>
      <c r="R22" s="158"/>
      <c r="S22" s="159"/>
      <c r="T22" s="157"/>
      <c r="U22" s="158"/>
      <c r="V22" s="158"/>
      <c r="W22" s="158"/>
      <c r="X22" s="158"/>
      <c r="Y22" s="159"/>
      <c r="Z22" s="157"/>
      <c r="AA22" s="158"/>
      <c r="AB22" s="158"/>
      <c r="AC22" s="158"/>
      <c r="AD22" s="158"/>
      <c r="AE22" s="159"/>
      <c r="AF22" s="157"/>
      <c r="AG22" s="158"/>
      <c r="AH22" s="159"/>
    </row>
    <row r="23" spans="1:34" s="9" customFormat="1">
      <c r="A23" s="122"/>
      <c r="B23" s="120"/>
      <c r="C23" s="2"/>
      <c r="D23" s="18"/>
      <c r="E23" s="16"/>
      <c r="F23" s="26"/>
      <c r="G23" s="13"/>
      <c r="H23" s="13"/>
      <c r="I23" s="12"/>
      <c r="J23" s="12"/>
      <c r="K23" s="12"/>
      <c r="L23" s="12"/>
      <c r="M23" s="53"/>
      <c r="N23" s="160"/>
      <c r="O23" s="123"/>
      <c r="P23" s="123"/>
      <c r="Q23" s="123"/>
      <c r="R23" s="123"/>
      <c r="S23" s="161"/>
      <c r="T23" s="160"/>
      <c r="U23" s="123"/>
      <c r="V23" s="123"/>
      <c r="W23" s="123"/>
      <c r="X23" s="123"/>
      <c r="Y23" s="161"/>
      <c r="Z23" s="160"/>
      <c r="AA23" s="123"/>
      <c r="AB23" s="123"/>
      <c r="AC23" s="123"/>
      <c r="AD23" s="123"/>
      <c r="AE23" s="161"/>
      <c r="AF23" s="160"/>
      <c r="AG23" s="123"/>
      <c r="AH23" s="161"/>
    </row>
    <row r="24" spans="1:34" s="95" customFormat="1" ht="15">
      <c r="A24" s="118" t="s">
        <v>20</v>
      </c>
      <c r="B24" s="119"/>
      <c r="C24" s="96" t="s">
        <v>17</v>
      </c>
      <c r="D24" s="98"/>
      <c r="E24" s="97"/>
      <c r="F24" s="99"/>
      <c r="G24" s="98"/>
      <c r="H24" s="98"/>
      <c r="I24" s="99"/>
      <c r="J24" s="99"/>
      <c r="K24" s="99"/>
      <c r="L24" s="99"/>
      <c r="M24" s="100"/>
      <c r="N24" s="157"/>
      <c r="O24" s="158"/>
      <c r="P24" s="158"/>
      <c r="Q24" s="158"/>
      <c r="R24" s="158"/>
      <c r="S24" s="159"/>
      <c r="T24" s="157"/>
      <c r="U24" s="158"/>
      <c r="V24" s="158"/>
      <c r="W24" s="158"/>
      <c r="X24" s="158"/>
      <c r="Y24" s="159"/>
      <c r="Z24" s="157"/>
      <c r="AA24" s="158"/>
      <c r="AB24" s="158"/>
      <c r="AC24" s="158"/>
      <c r="AD24" s="158"/>
      <c r="AE24" s="159"/>
      <c r="AF24" s="157"/>
      <c r="AG24" s="158"/>
      <c r="AH24" s="159"/>
    </row>
    <row r="25" spans="1:34" s="9" customFormat="1">
      <c r="A25" s="122"/>
      <c r="B25" s="120"/>
      <c r="C25" s="2"/>
      <c r="D25" s="18"/>
      <c r="E25" s="16"/>
      <c r="F25" s="26"/>
      <c r="G25" s="13"/>
      <c r="H25" s="13"/>
      <c r="I25" s="12"/>
      <c r="J25" s="12"/>
      <c r="K25" s="12"/>
      <c r="L25" s="12"/>
      <c r="M25" s="53"/>
      <c r="N25" s="160"/>
      <c r="O25" s="123"/>
      <c r="P25" s="123"/>
      <c r="Q25" s="123"/>
      <c r="R25" s="123"/>
      <c r="S25" s="161"/>
      <c r="T25" s="160"/>
      <c r="U25" s="123"/>
      <c r="V25" s="123"/>
      <c r="W25" s="123"/>
      <c r="X25" s="123"/>
      <c r="Y25" s="161"/>
      <c r="Z25" s="160"/>
      <c r="AA25" s="123"/>
      <c r="AB25" s="123"/>
      <c r="AC25" s="123"/>
      <c r="AD25" s="123"/>
      <c r="AE25" s="161"/>
      <c r="AF25" s="160"/>
      <c r="AG25" s="123"/>
      <c r="AH25" s="161"/>
    </row>
    <row r="26" spans="1:34" s="95" customFormat="1" ht="15">
      <c r="A26" s="118" t="s">
        <v>21</v>
      </c>
      <c r="B26" s="119"/>
      <c r="C26" s="96" t="s">
        <v>18</v>
      </c>
      <c r="D26" s="98"/>
      <c r="E26" s="97"/>
      <c r="F26" s="99"/>
      <c r="G26" s="98"/>
      <c r="H26" s="98"/>
      <c r="I26" s="99"/>
      <c r="J26" s="99"/>
      <c r="K26" s="99"/>
      <c r="L26" s="99"/>
      <c r="M26" s="100"/>
      <c r="N26" s="157"/>
      <c r="O26" s="158"/>
      <c r="P26" s="158"/>
      <c r="Q26" s="158"/>
      <c r="R26" s="158"/>
      <c r="S26" s="159"/>
      <c r="T26" s="157"/>
      <c r="U26" s="158"/>
      <c r="V26" s="158"/>
      <c r="W26" s="158"/>
      <c r="X26" s="158"/>
      <c r="Y26" s="159"/>
      <c r="Z26" s="157"/>
      <c r="AA26" s="158"/>
      <c r="AB26" s="158"/>
      <c r="AC26" s="158"/>
      <c r="AD26" s="158"/>
      <c r="AE26" s="159"/>
      <c r="AF26" s="157"/>
      <c r="AG26" s="158"/>
      <c r="AH26" s="159"/>
    </row>
    <row r="27" spans="1:34" s="9" customFormat="1">
      <c r="A27" s="122"/>
      <c r="B27" s="43"/>
      <c r="C27" s="2"/>
      <c r="D27" s="18"/>
      <c r="E27" s="17"/>
      <c r="F27" s="14"/>
      <c r="G27" s="13"/>
      <c r="H27" s="13"/>
      <c r="I27" s="12"/>
      <c r="J27" s="12"/>
      <c r="K27" s="12"/>
      <c r="L27" s="12"/>
      <c r="M27" s="53"/>
      <c r="N27" s="160"/>
      <c r="O27" s="123"/>
      <c r="P27" s="123"/>
      <c r="Q27" s="123"/>
      <c r="R27" s="123"/>
      <c r="S27" s="161"/>
      <c r="T27" s="160"/>
      <c r="U27" s="123"/>
      <c r="V27" s="123"/>
      <c r="W27" s="123"/>
      <c r="X27" s="123"/>
      <c r="Y27" s="161"/>
      <c r="Z27" s="160"/>
      <c r="AA27" s="123"/>
      <c r="AB27" s="123"/>
      <c r="AC27" s="123"/>
      <c r="AD27" s="123"/>
      <c r="AE27" s="161"/>
      <c r="AF27" s="160"/>
      <c r="AG27" s="123"/>
      <c r="AH27" s="161"/>
    </row>
    <row r="28" spans="1:34" s="95" customFormat="1" ht="15">
      <c r="A28" s="118" t="s">
        <v>22</v>
      </c>
      <c r="B28" s="119"/>
      <c r="C28" s="96" t="s">
        <v>69</v>
      </c>
      <c r="D28" s="98"/>
      <c r="E28" s="97"/>
      <c r="F28" s="99"/>
      <c r="G28" s="98"/>
      <c r="H28" s="98"/>
      <c r="I28" s="99"/>
      <c r="J28" s="99"/>
      <c r="K28" s="99"/>
      <c r="L28" s="99"/>
      <c r="M28" s="100"/>
      <c r="N28" s="157"/>
      <c r="O28" s="158"/>
      <c r="P28" s="158"/>
      <c r="Q28" s="158"/>
      <c r="R28" s="158"/>
      <c r="S28" s="159"/>
      <c r="T28" s="157"/>
      <c r="U28" s="158"/>
      <c r="V28" s="158"/>
      <c r="W28" s="158"/>
      <c r="X28" s="158"/>
      <c r="Y28" s="159"/>
      <c r="Z28" s="157"/>
      <c r="AA28" s="158"/>
      <c r="AB28" s="158"/>
      <c r="AC28" s="158"/>
      <c r="AD28" s="158"/>
      <c r="AE28" s="159"/>
      <c r="AF28" s="157"/>
      <c r="AG28" s="158"/>
      <c r="AH28" s="159"/>
    </row>
    <row r="29" spans="1:34" s="9" customFormat="1">
      <c r="A29" s="122"/>
      <c r="B29" s="43"/>
      <c r="C29" s="3"/>
      <c r="D29" s="18"/>
      <c r="E29" s="17"/>
      <c r="F29" s="66"/>
      <c r="G29" s="13"/>
      <c r="H29" s="13"/>
      <c r="I29" s="12"/>
      <c r="J29" s="12"/>
      <c r="K29" s="12"/>
      <c r="L29" s="12"/>
      <c r="M29" s="53"/>
      <c r="N29" s="160"/>
      <c r="O29" s="123"/>
      <c r="P29" s="123"/>
      <c r="Q29" s="123"/>
      <c r="R29" s="123"/>
      <c r="S29" s="161"/>
      <c r="T29" s="160"/>
      <c r="U29" s="123"/>
      <c r="V29" s="123"/>
      <c r="W29" s="123"/>
      <c r="X29" s="123"/>
      <c r="Y29" s="161"/>
      <c r="Z29" s="160"/>
      <c r="AA29" s="123"/>
      <c r="AB29" s="123"/>
      <c r="AC29" s="123"/>
      <c r="AD29" s="123"/>
      <c r="AE29" s="161"/>
      <c r="AF29" s="160"/>
      <c r="AG29" s="123"/>
      <c r="AH29" s="161"/>
    </row>
    <row r="30" spans="1:34" s="95" customFormat="1" ht="15">
      <c r="A30" s="118" t="s">
        <v>25</v>
      </c>
      <c r="B30" s="119"/>
      <c r="C30" s="96" t="s">
        <v>67</v>
      </c>
      <c r="D30" s="98"/>
      <c r="E30" s="97"/>
      <c r="F30" s="99"/>
      <c r="G30" s="98"/>
      <c r="H30" s="98"/>
      <c r="I30" s="99"/>
      <c r="J30" s="99"/>
      <c r="K30" s="99"/>
      <c r="L30" s="99"/>
      <c r="M30" s="100"/>
      <c r="N30" s="157"/>
      <c r="O30" s="158"/>
      <c r="P30" s="158"/>
      <c r="Q30" s="158"/>
      <c r="R30" s="158"/>
      <c r="S30" s="159"/>
      <c r="T30" s="157"/>
      <c r="U30" s="158"/>
      <c r="V30" s="158"/>
      <c r="W30" s="158"/>
      <c r="X30" s="158"/>
      <c r="Y30" s="159"/>
      <c r="Z30" s="157"/>
      <c r="AA30" s="158"/>
      <c r="AB30" s="158"/>
      <c r="AC30" s="158"/>
      <c r="AD30" s="158"/>
      <c r="AE30" s="159"/>
      <c r="AF30" s="157"/>
      <c r="AG30" s="158"/>
      <c r="AH30" s="159"/>
    </row>
    <row r="31" spans="1:34" s="9" customFormat="1">
      <c r="A31" s="122"/>
      <c r="B31" s="120"/>
      <c r="C31" s="2"/>
      <c r="D31" s="18"/>
      <c r="E31" s="16"/>
      <c r="F31" s="26"/>
      <c r="G31" s="13"/>
      <c r="H31" s="13"/>
      <c r="I31" s="12"/>
      <c r="J31" s="12"/>
      <c r="K31" s="12"/>
      <c r="L31" s="12"/>
      <c r="M31" s="53"/>
      <c r="N31" s="160"/>
      <c r="O31" s="123"/>
      <c r="P31" s="123"/>
      <c r="Q31" s="123"/>
      <c r="R31" s="123"/>
      <c r="S31" s="161"/>
      <c r="T31" s="160"/>
      <c r="U31" s="123"/>
      <c r="V31" s="123"/>
      <c r="W31" s="123"/>
      <c r="X31" s="123"/>
      <c r="Y31" s="161"/>
      <c r="Z31" s="160"/>
      <c r="AA31" s="123"/>
      <c r="AB31" s="123"/>
      <c r="AC31" s="123"/>
      <c r="AD31" s="123"/>
      <c r="AE31" s="161"/>
      <c r="AF31" s="160"/>
      <c r="AG31" s="123"/>
      <c r="AH31" s="161"/>
    </row>
    <row r="32" spans="1:34" s="95" customFormat="1" ht="25.5">
      <c r="A32" s="118" t="s">
        <v>23</v>
      </c>
      <c r="B32" s="119"/>
      <c r="C32" s="96" t="s">
        <v>68</v>
      </c>
      <c r="D32" s="98"/>
      <c r="E32" s="97"/>
      <c r="F32" s="99"/>
      <c r="G32" s="98"/>
      <c r="H32" s="98"/>
      <c r="I32" s="99"/>
      <c r="J32" s="99"/>
      <c r="K32" s="99"/>
      <c r="L32" s="99"/>
      <c r="M32" s="100"/>
      <c r="N32" s="157"/>
      <c r="O32" s="158"/>
      <c r="P32" s="158"/>
      <c r="Q32" s="158"/>
      <c r="R32" s="158"/>
      <c r="S32" s="159"/>
      <c r="T32" s="157"/>
      <c r="U32" s="158"/>
      <c r="V32" s="158"/>
      <c r="W32" s="158"/>
      <c r="X32" s="158"/>
      <c r="Y32" s="159"/>
      <c r="Z32" s="157"/>
      <c r="AA32" s="158"/>
      <c r="AB32" s="158"/>
      <c r="AC32" s="158"/>
      <c r="AD32" s="158"/>
      <c r="AE32" s="159"/>
      <c r="AF32" s="157"/>
      <c r="AG32" s="158"/>
      <c r="AH32" s="159"/>
    </row>
    <row r="33" spans="1:34" s="9" customFormat="1">
      <c r="A33" s="122"/>
      <c r="B33" s="120"/>
      <c r="C33" s="2"/>
      <c r="D33" s="18"/>
      <c r="E33" s="16"/>
      <c r="F33" s="26"/>
      <c r="G33" s="13"/>
      <c r="H33" s="13"/>
      <c r="I33" s="12"/>
      <c r="J33" s="12"/>
      <c r="K33" s="12"/>
      <c r="L33" s="12"/>
      <c r="M33" s="53"/>
      <c r="N33" s="160"/>
      <c r="O33" s="123"/>
      <c r="P33" s="123"/>
      <c r="Q33" s="123"/>
      <c r="R33" s="123"/>
      <c r="S33" s="161"/>
      <c r="T33" s="160"/>
      <c r="U33" s="123"/>
      <c r="V33" s="123"/>
      <c r="W33" s="123"/>
      <c r="X33" s="123"/>
      <c r="Y33" s="161"/>
      <c r="Z33" s="160"/>
      <c r="AA33" s="123"/>
      <c r="AB33" s="123"/>
      <c r="AC33" s="123"/>
      <c r="AD33" s="123"/>
      <c r="AE33" s="161"/>
      <c r="AF33" s="160"/>
      <c r="AG33" s="123"/>
      <c r="AH33" s="161"/>
    </row>
    <row r="34" spans="1:34" s="95" customFormat="1" ht="15">
      <c r="A34" s="118" t="s">
        <v>30</v>
      </c>
      <c r="B34" s="119"/>
      <c r="C34" s="96" t="s">
        <v>24</v>
      </c>
      <c r="D34" s="98"/>
      <c r="E34" s="97"/>
      <c r="F34" s="99"/>
      <c r="G34" s="98"/>
      <c r="H34" s="98"/>
      <c r="I34" s="99"/>
      <c r="J34" s="99"/>
      <c r="K34" s="99"/>
      <c r="L34" s="99"/>
      <c r="M34" s="100"/>
      <c r="N34" s="157"/>
      <c r="O34" s="158"/>
      <c r="P34" s="158"/>
      <c r="Q34" s="158"/>
      <c r="R34" s="158"/>
      <c r="S34" s="159"/>
      <c r="T34" s="157"/>
      <c r="U34" s="158"/>
      <c r="V34" s="158"/>
      <c r="W34" s="158"/>
      <c r="X34" s="158"/>
      <c r="Y34" s="159"/>
      <c r="Z34" s="157"/>
      <c r="AA34" s="158"/>
      <c r="AB34" s="158"/>
      <c r="AC34" s="158"/>
      <c r="AD34" s="158"/>
      <c r="AE34" s="159"/>
      <c r="AF34" s="157"/>
      <c r="AG34" s="158"/>
      <c r="AH34" s="159"/>
    </row>
    <row r="35" spans="1:34" s="42" customFormat="1">
      <c r="A35" s="122"/>
      <c r="B35" s="120"/>
      <c r="C35" s="2"/>
      <c r="D35" s="79"/>
      <c r="E35" s="16"/>
      <c r="F35" s="80"/>
      <c r="G35" s="84"/>
      <c r="H35" s="81"/>
      <c r="I35" s="82"/>
      <c r="J35" s="82"/>
      <c r="K35" s="82"/>
      <c r="L35" s="82"/>
      <c r="M35" s="83"/>
      <c r="N35" s="162"/>
      <c r="O35" s="163"/>
      <c r="P35" s="163"/>
      <c r="Q35" s="163"/>
      <c r="R35" s="163"/>
      <c r="S35" s="164"/>
      <c r="T35" s="162"/>
      <c r="U35" s="163"/>
      <c r="V35" s="163"/>
      <c r="W35" s="163"/>
      <c r="X35" s="163"/>
      <c r="Y35" s="164"/>
      <c r="Z35" s="162"/>
      <c r="AA35" s="163"/>
      <c r="AB35" s="163"/>
      <c r="AC35" s="163"/>
      <c r="AD35" s="163"/>
      <c r="AE35" s="164"/>
      <c r="AF35" s="162"/>
      <c r="AG35" s="163"/>
      <c r="AH35" s="164"/>
    </row>
    <row r="36" spans="1:34" s="95" customFormat="1" ht="15">
      <c r="A36" s="118" t="s">
        <v>31</v>
      </c>
      <c r="B36" s="119"/>
      <c r="C36" s="96" t="s">
        <v>26</v>
      </c>
      <c r="D36" s="98"/>
      <c r="E36" s="97"/>
      <c r="F36" s="99"/>
      <c r="G36" s="98"/>
      <c r="H36" s="98"/>
      <c r="I36" s="99"/>
      <c r="J36" s="99"/>
      <c r="K36" s="99"/>
      <c r="L36" s="99"/>
      <c r="M36" s="100"/>
      <c r="N36" s="157"/>
      <c r="O36" s="158"/>
      <c r="P36" s="158"/>
      <c r="Q36" s="158"/>
      <c r="R36" s="158"/>
      <c r="S36" s="159"/>
      <c r="T36" s="157"/>
      <c r="U36" s="158"/>
      <c r="V36" s="158"/>
      <c r="W36" s="158"/>
      <c r="X36" s="158"/>
      <c r="Y36" s="159"/>
      <c r="Z36" s="157"/>
      <c r="AA36" s="158"/>
      <c r="AB36" s="158"/>
      <c r="AC36" s="158"/>
      <c r="AD36" s="158"/>
      <c r="AE36" s="159"/>
      <c r="AF36" s="157"/>
      <c r="AG36" s="158"/>
      <c r="AH36" s="159"/>
    </row>
    <row r="37" spans="1:34" s="9" customFormat="1">
      <c r="A37" s="122"/>
      <c r="B37" s="120"/>
      <c r="C37" s="54"/>
      <c r="D37" s="20"/>
      <c r="E37" s="56"/>
      <c r="F37" s="27"/>
      <c r="G37" s="13"/>
      <c r="H37" s="13"/>
      <c r="I37" s="12"/>
      <c r="J37" s="12"/>
      <c r="K37" s="12"/>
      <c r="L37" s="12"/>
      <c r="M37" s="53"/>
      <c r="N37" s="160"/>
      <c r="O37" s="123"/>
      <c r="P37" s="123"/>
      <c r="Q37" s="123"/>
      <c r="R37" s="123"/>
      <c r="S37" s="161"/>
      <c r="T37" s="160"/>
      <c r="U37" s="123"/>
      <c r="V37" s="123"/>
      <c r="W37" s="123"/>
      <c r="X37" s="123"/>
      <c r="Y37" s="161"/>
      <c r="Z37" s="160"/>
      <c r="AA37" s="123"/>
      <c r="AB37" s="123"/>
      <c r="AC37" s="123"/>
      <c r="AD37" s="123"/>
      <c r="AE37" s="161"/>
      <c r="AF37" s="160"/>
      <c r="AG37" s="123"/>
      <c r="AH37" s="161"/>
    </row>
    <row r="38" spans="1:34" s="95" customFormat="1" ht="15">
      <c r="A38" s="118" t="s">
        <v>32</v>
      </c>
      <c r="B38" s="119"/>
      <c r="C38" s="96" t="s">
        <v>28</v>
      </c>
      <c r="D38" s="98"/>
      <c r="E38" s="97"/>
      <c r="F38" s="99"/>
      <c r="G38" s="98"/>
      <c r="H38" s="98"/>
      <c r="I38" s="99"/>
      <c r="J38" s="99"/>
      <c r="K38" s="99"/>
      <c r="L38" s="99"/>
      <c r="M38" s="100"/>
      <c r="N38" s="157"/>
      <c r="O38" s="158"/>
      <c r="P38" s="158"/>
      <c r="Q38" s="158"/>
      <c r="R38" s="158"/>
      <c r="S38" s="159"/>
      <c r="T38" s="157"/>
      <c r="U38" s="158"/>
      <c r="V38" s="158"/>
      <c r="W38" s="158"/>
      <c r="X38" s="158"/>
      <c r="Y38" s="159"/>
      <c r="Z38" s="157"/>
      <c r="AA38" s="158"/>
      <c r="AB38" s="158"/>
      <c r="AC38" s="158"/>
      <c r="AD38" s="158"/>
      <c r="AE38" s="159"/>
      <c r="AF38" s="157"/>
      <c r="AG38" s="158"/>
      <c r="AH38" s="159"/>
    </row>
    <row r="39" spans="1:34" s="9" customFormat="1">
      <c r="A39" s="122"/>
      <c r="B39" s="120"/>
      <c r="C39" s="123"/>
      <c r="D39" s="11"/>
      <c r="E39" s="16"/>
      <c r="F39" s="26"/>
      <c r="G39" s="13"/>
      <c r="H39" s="13"/>
      <c r="I39" s="12"/>
      <c r="J39" s="12"/>
      <c r="K39" s="12"/>
      <c r="L39" s="12"/>
      <c r="M39" s="53"/>
      <c r="N39" s="160"/>
      <c r="O39" s="123"/>
      <c r="P39" s="123"/>
      <c r="Q39" s="123"/>
      <c r="R39" s="123"/>
      <c r="S39" s="161"/>
      <c r="T39" s="160"/>
      <c r="U39" s="123"/>
      <c r="V39" s="123"/>
      <c r="W39" s="123"/>
      <c r="X39" s="123"/>
      <c r="Y39" s="161"/>
      <c r="Z39" s="160"/>
      <c r="AA39" s="123"/>
      <c r="AB39" s="123"/>
      <c r="AC39" s="123"/>
      <c r="AD39" s="123"/>
      <c r="AE39" s="161"/>
      <c r="AF39" s="160"/>
      <c r="AG39" s="123"/>
      <c r="AH39" s="161"/>
    </row>
    <row r="40" spans="1:34" s="95" customFormat="1" ht="15">
      <c r="A40" s="118" t="s">
        <v>33</v>
      </c>
      <c r="B40" s="119"/>
      <c r="C40" s="96" t="s">
        <v>27</v>
      </c>
      <c r="D40" s="98"/>
      <c r="E40" s="97"/>
      <c r="F40" s="99"/>
      <c r="G40" s="98"/>
      <c r="H40" s="98"/>
      <c r="I40" s="99"/>
      <c r="J40" s="99"/>
      <c r="K40" s="99"/>
      <c r="L40" s="99"/>
      <c r="M40" s="100"/>
      <c r="N40" s="157"/>
      <c r="O40" s="158"/>
      <c r="P40" s="158"/>
      <c r="Q40" s="158"/>
      <c r="R40" s="158"/>
      <c r="S40" s="159"/>
      <c r="T40" s="157"/>
      <c r="U40" s="158"/>
      <c r="V40" s="158"/>
      <c r="W40" s="158"/>
      <c r="X40" s="158"/>
      <c r="Y40" s="159"/>
      <c r="Z40" s="157"/>
      <c r="AA40" s="158"/>
      <c r="AB40" s="158"/>
      <c r="AC40" s="158"/>
      <c r="AD40" s="158"/>
      <c r="AE40" s="159"/>
      <c r="AF40" s="157"/>
      <c r="AG40" s="158"/>
      <c r="AH40" s="159"/>
    </row>
    <row r="41" spans="1:34" s="9" customFormat="1">
      <c r="A41" s="122"/>
      <c r="B41" s="120"/>
      <c r="C41" s="54"/>
      <c r="D41" s="20"/>
      <c r="E41" s="55"/>
      <c r="F41" s="27"/>
      <c r="G41" s="13"/>
      <c r="H41" s="13"/>
      <c r="I41" s="12"/>
      <c r="J41" s="12"/>
      <c r="K41" s="12"/>
      <c r="L41" s="12"/>
      <c r="M41" s="53"/>
      <c r="N41" s="160"/>
      <c r="O41" s="123"/>
      <c r="P41" s="123"/>
      <c r="Q41" s="123"/>
      <c r="R41" s="123"/>
      <c r="S41" s="161"/>
      <c r="T41" s="160"/>
      <c r="U41" s="123"/>
      <c r="V41" s="123"/>
      <c r="W41" s="123"/>
      <c r="X41" s="123"/>
      <c r="Y41" s="161"/>
      <c r="Z41" s="160"/>
      <c r="AA41" s="123"/>
      <c r="AB41" s="123"/>
      <c r="AC41" s="123"/>
      <c r="AD41" s="123"/>
      <c r="AE41" s="161"/>
      <c r="AF41" s="160"/>
      <c r="AG41" s="123"/>
      <c r="AH41" s="161"/>
    </row>
    <row r="42" spans="1:34" s="95" customFormat="1" ht="15">
      <c r="A42" s="118" t="s">
        <v>35</v>
      </c>
      <c r="B42" s="119"/>
      <c r="C42" s="96" t="s">
        <v>29</v>
      </c>
      <c r="D42" s="98"/>
      <c r="E42" s="97"/>
      <c r="F42" s="99"/>
      <c r="G42" s="98"/>
      <c r="H42" s="98"/>
      <c r="I42" s="99"/>
      <c r="J42" s="99"/>
      <c r="K42" s="99"/>
      <c r="L42" s="99"/>
      <c r="M42" s="100"/>
      <c r="N42" s="157"/>
      <c r="O42" s="158"/>
      <c r="P42" s="158"/>
      <c r="Q42" s="158"/>
      <c r="R42" s="158"/>
      <c r="S42" s="159"/>
      <c r="T42" s="157"/>
      <c r="U42" s="158"/>
      <c r="V42" s="158"/>
      <c r="W42" s="158"/>
      <c r="X42" s="158"/>
      <c r="Y42" s="159"/>
      <c r="Z42" s="157"/>
      <c r="AA42" s="158"/>
      <c r="AB42" s="158"/>
      <c r="AC42" s="158"/>
      <c r="AD42" s="158"/>
      <c r="AE42" s="159"/>
      <c r="AF42" s="157"/>
      <c r="AG42" s="158"/>
      <c r="AH42" s="159"/>
    </row>
    <row r="43" spans="1:34" s="9" customFormat="1">
      <c r="A43" s="122"/>
      <c r="B43" s="121"/>
      <c r="C43" s="44"/>
      <c r="D43" s="46"/>
      <c r="E43" s="45"/>
      <c r="F43" s="12"/>
      <c r="G43" s="11"/>
      <c r="H43" s="11"/>
      <c r="I43" s="12"/>
      <c r="J43" s="12"/>
      <c r="K43" s="12"/>
      <c r="L43" s="12"/>
      <c r="M43" s="53"/>
      <c r="N43" s="160"/>
      <c r="O43" s="123"/>
      <c r="P43" s="123"/>
      <c r="Q43" s="123"/>
      <c r="R43" s="123"/>
      <c r="S43" s="161"/>
      <c r="T43" s="160"/>
      <c r="U43" s="123"/>
      <c r="V43" s="123"/>
      <c r="W43" s="123"/>
      <c r="X43" s="123"/>
      <c r="Y43" s="161"/>
      <c r="Z43" s="160"/>
      <c r="AA43" s="123"/>
      <c r="AB43" s="123"/>
      <c r="AC43" s="123"/>
      <c r="AD43" s="123"/>
      <c r="AE43" s="161"/>
      <c r="AF43" s="160"/>
      <c r="AG43" s="123"/>
      <c r="AH43" s="161"/>
    </row>
    <row r="44" spans="1:34" s="95" customFormat="1" ht="15">
      <c r="A44" s="118" t="s">
        <v>37</v>
      </c>
      <c r="B44" s="119"/>
      <c r="C44" s="96" t="s">
        <v>72</v>
      </c>
      <c r="D44" s="98"/>
      <c r="E44" s="97"/>
      <c r="F44" s="99"/>
      <c r="G44" s="98"/>
      <c r="H44" s="98"/>
      <c r="I44" s="99"/>
      <c r="J44" s="99"/>
      <c r="K44" s="99"/>
      <c r="L44" s="99"/>
      <c r="M44" s="100"/>
      <c r="N44" s="157"/>
      <c r="O44" s="158"/>
      <c r="P44" s="158"/>
      <c r="Q44" s="158"/>
      <c r="R44" s="158"/>
      <c r="S44" s="159"/>
      <c r="T44" s="157"/>
      <c r="U44" s="158"/>
      <c r="V44" s="158"/>
      <c r="W44" s="158"/>
      <c r="X44" s="158"/>
      <c r="Y44" s="159"/>
      <c r="Z44" s="157"/>
      <c r="AA44" s="158"/>
      <c r="AB44" s="158"/>
      <c r="AC44" s="158"/>
      <c r="AD44" s="158"/>
      <c r="AE44" s="159"/>
      <c r="AF44" s="157"/>
      <c r="AG44" s="158"/>
      <c r="AH44" s="159"/>
    </row>
    <row r="45" spans="1:34" s="9" customFormat="1">
      <c r="A45" s="122"/>
      <c r="B45" s="120"/>
      <c r="C45" s="54"/>
      <c r="D45" s="20"/>
      <c r="E45" s="55"/>
      <c r="F45" s="27"/>
      <c r="G45" s="13"/>
      <c r="H45" s="13"/>
      <c r="I45" s="12"/>
      <c r="J45" s="12"/>
      <c r="K45" s="12"/>
      <c r="L45" s="12"/>
      <c r="M45" s="53"/>
      <c r="N45" s="160"/>
      <c r="O45" s="123"/>
      <c r="P45" s="123"/>
      <c r="Q45" s="123"/>
      <c r="R45" s="123"/>
      <c r="S45" s="161"/>
      <c r="T45" s="160"/>
      <c r="U45" s="123"/>
      <c r="V45" s="123"/>
      <c r="W45" s="123"/>
      <c r="X45" s="123"/>
      <c r="Y45" s="161"/>
      <c r="Z45" s="160"/>
      <c r="AA45" s="123"/>
      <c r="AB45" s="123"/>
      <c r="AC45" s="123"/>
      <c r="AD45" s="123"/>
      <c r="AE45" s="161"/>
      <c r="AF45" s="160"/>
      <c r="AG45" s="123"/>
      <c r="AH45" s="161"/>
    </row>
    <row r="46" spans="1:34" s="95" customFormat="1" ht="15">
      <c r="A46" s="118" t="s">
        <v>54</v>
      </c>
      <c r="B46" s="119"/>
      <c r="C46" s="96" t="s">
        <v>70</v>
      </c>
      <c r="D46" s="98" t="s">
        <v>34</v>
      </c>
      <c r="E46" s="97"/>
      <c r="F46" s="99"/>
      <c r="G46" s="98"/>
      <c r="H46" s="98"/>
      <c r="I46" s="99"/>
      <c r="J46" s="99"/>
      <c r="K46" s="99"/>
      <c r="L46" s="99"/>
      <c r="M46" s="100"/>
      <c r="N46" s="157"/>
      <c r="O46" s="158"/>
      <c r="P46" s="158"/>
      <c r="Q46" s="158"/>
      <c r="R46" s="158"/>
      <c r="S46" s="159"/>
      <c r="T46" s="157"/>
      <c r="U46" s="158"/>
      <c r="V46" s="158"/>
      <c r="W46" s="158"/>
      <c r="X46" s="158"/>
      <c r="Y46" s="159"/>
      <c r="Z46" s="157"/>
      <c r="AA46" s="158"/>
      <c r="AB46" s="158"/>
      <c r="AC46" s="158"/>
      <c r="AD46" s="158"/>
      <c r="AE46" s="159"/>
      <c r="AF46" s="157"/>
      <c r="AG46" s="158"/>
      <c r="AH46" s="159"/>
    </row>
    <row r="47" spans="1:34" s="9" customFormat="1">
      <c r="A47" s="122"/>
      <c r="B47" s="43"/>
      <c r="C47" s="19"/>
      <c r="D47" s="20"/>
      <c r="E47" s="21"/>
      <c r="F47" s="86"/>
      <c r="G47" s="13"/>
      <c r="H47" s="13"/>
      <c r="I47" s="12"/>
      <c r="J47" s="12"/>
      <c r="K47" s="12"/>
      <c r="L47" s="12"/>
      <c r="M47" s="53"/>
      <c r="N47" s="160"/>
      <c r="O47" s="123"/>
      <c r="P47" s="123"/>
      <c r="Q47" s="123"/>
      <c r="R47" s="123"/>
      <c r="S47" s="161"/>
      <c r="T47" s="160"/>
      <c r="U47" s="123"/>
      <c r="V47" s="123"/>
      <c r="W47" s="123"/>
      <c r="X47" s="123"/>
      <c r="Y47" s="161"/>
      <c r="Z47" s="160"/>
      <c r="AA47" s="123"/>
      <c r="AB47" s="123"/>
      <c r="AC47" s="123"/>
      <c r="AD47" s="123"/>
      <c r="AE47" s="161"/>
      <c r="AF47" s="160"/>
      <c r="AG47" s="123"/>
      <c r="AH47" s="161"/>
    </row>
    <row r="48" spans="1:34" s="95" customFormat="1" ht="15">
      <c r="A48" s="118" t="s">
        <v>79</v>
      </c>
      <c r="B48" s="119"/>
      <c r="C48" s="96" t="s">
        <v>71</v>
      </c>
      <c r="D48" s="98"/>
      <c r="E48" s="97"/>
      <c r="F48" s="99"/>
      <c r="G48" s="98"/>
      <c r="H48" s="98"/>
      <c r="I48" s="99"/>
      <c r="J48" s="99"/>
      <c r="K48" s="99"/>
      <c r="L48" s="99"/>
      <c r="M48" s="100"/>
      <c r="N48" s="157"/>
      <c r="O48" s="158"/>
      <c r="P48" s="158"/>
      <c r="Q48" s="158"/>
      <c r="R48" s="158"/>
      <c r="S48" s="159"/>
      <c r="T48" s="157"/>
      <c r="U48" s="158"/>
      <c r="V48" s="158"/>
      <c r="W48" s="158"/>
      <c r="X48" s="158"/>
      <c r="Y48" s="159"/>
      <c r="Z48" s="157"/>
      <c r="AA48" s="158"/>
      <c r="AB48" s="158"/>
      <c r="AC48" s="158"/>
      <c r="AD48" s="158"/>
      <c r="AE48" s="159"/>
      <c r="AF48" s="157"/>
      <c r="AG48" s="158"/>
      <c r="AH48" s="159"/>
    </row>
    <row r="49" spans="1:34" s="9" customFormat="1">
      <c r="A49" s="122"/>
      <c r="B49" s="120"/>
      <c r="C49" s="54"/>
      <c r="D49" s="20"/>
      <c r="E49" s="55"/>
      <c r="F49" s="27"/>
      <c r="G49" s="13"/>
      <c r="H49" s="13"/>
      <c r="I49" s="12"/>
      <c r="J49" s="12"/>
      <c r="K49" s="12"/>
      <c r="L49" s="12"/>
      <c r="M49" s="53"/>
      <c r="N49" s="160"/>
      <c r="O49" s="123"/>
      <c r="P49" s="123"/>
      <c r="Q49" s="123"/>
      <c r="R49" s="123"/>
      <c r="S49" s="161"/>
      <c r="T49" s="160"/>
      <c r="U49" s="123"/>
      <c r="V49" s="123"/>
      <c r="W49" s="123"/>
      <c r="X49" s="123"/>
      <c r="Y49" s="161"/>
      <c r="Z49" s="160"/>
      <c r="AA49" s="123"/>
      <c r="AB49" s="123"/>
      <c r="AC49" s="123"/>
      <c r="AD49" s="123"/>
      <c r="AE49" s="161"/>
      <c r="AF49" s="160"/>
      <c r="AG49" s="123"/>
      <c r="AH49" s="161"/>
    </row>
    <row r="50" spans="1:34" s="95" customFormat="1" ht="15">
      <c r="A50" s="118" t="s">
        <v>80</v>
      </c>
      <c r="B50" s="119"/>
      <c r="C50" s="96" t="s">
        <v>73</v>
      </c>
      <c r="D50" s="98" t="s">
        <v>34</v>
      </c>
      <c r="E50" s="97"/>
      <c r="F50" s="99"/>
      <c r="G50" s="98"/>
      <c r="H50" s="98"/>
      <c r="I50" s="99"/>
      <c r="J50" s="99"/>
      <c r="K50" s="99"/>
      <c r="L50" s="99"/>
      <c r="M50" s="100"/>
      <c r="N50" s="157"/>
      <c r="O50" s="158"/>
      <c r="P50" s="158"/>
      <c r="Q50" s="158"/>
      <c r="R50" s="158"/>
      <c r="S50" s="159"/>
      <c r="T50" s="157"/>
      <c r="U50" s="158"/>
      <c r="V50" s="158"/>
      <c r="W50" s="158"/>
      <c r="X50" s="158"/>
      <c r="Y50" s="159"/>
      <c r="Z50" s="157"/>
      <c r="AA50" s="158"/>
      <c r="AB50" s="158"/>
      <c r="AC50" s="158"/>
      <c r="AD50" s="158"/>
      <c r="AE50" s="159"/>
      <c r="AF50" s="157"/>
      <c r="AG50" s="158"/>
      <c r="AH50" s="159"/>
    </row>
    <row r="51" spans="1:34" s="9" customFormat="1">
      <c r="A51" s="122"/>
      <c r="B51" s="43"/>
      <c r="C51" s="19"/>
      <c r="D51" s="20"/>
      <c r="E51" s="21"/>
      <c r="F51" s="86"/>
      <c r="G51" s="13"/>
      <c r="H51" s="13"/>
      <c r="I51" s="12"/>
      <c r="J51" s="12"/>
      <c r="K51" s="12"/>
      <c r="L51" s="12"/>
      <c r="M51" s="53"/>
      <c r="N51" s="160"/>
      <c r="O51" s="123"/>
      <c r="P51" s="123"/>
      <c r="Q51" s="123"/>
      <c r="R51" s="123"/>
      <c r="S51" s="161"/>
      <c r="T51" s="160"/>
      <c r="U51" s="123"/>
      <c r="V51" s="123"/>
      <c r="W51" s="123"/>
      <c r="X51" s="123"/>
      <c r="Y51" s="161"/>
      <c r="Z51" s="160"/>
      <c r="AA51" s="123"/>
      <c r="AB51" s="123"/>
      <c r="AC51" s="123"/>
      <c r="AD51" s="123"/>
      <c r="AE51" s="161"/>
      <c r="AF51" s="160"/>
      <c r="AG51" s="123"/>
      <c r="AH51" s="161"/>
    </row>
    <row r="52" spans="1:34" s="95" customFormat="1" ht="15">
      <c r="A52" s="118" t="s">
        <v>81</v>
      </c>
      <c r="B52" s="119"/>
      <c r="C52" s="96" t="s">
        <v>36</v>
      </c>
      <c r="D52" s="98"/>
      <c r="E52" s="97"/>
      <c r="F52" s="99"/>
      <c r="G52" s="98"/>
      <c r="H52" s="98"/>
      <c r="I52" s="99"/>
      <c r="J52" s="99"/>
      <c r="K52" s="99"/>
      <c r="L52" s="99"/>
      <c r="M52" s="100"/>
      <c r="N52" s="157"/>
      <c r="O52" s="158"/>
      <c r="P52" s="158"/>
      <c r="Q52" s="158"/>
      <c r="R52" s="158"/>
      <c r="S52" s="159"/>
      <c r="T52" s="157"/>
      <c r="U52" s="158"/>
      <c r="V52" s="158"/>
      <c r="W52" s="158"/>
      <c r="X52" s="158"/>
      <c r="Y52" s="159"/>
      <c r="Z52" s="157"/>
      <c r="AA52" s="158"/>
      <c r="AB52" s="158"/>
      <c r="AC52" s="158"/>
      <c r="AD52" s="158"/>
      <c r="AE52" s="159"/>
      <c r="AF52" s="157"/>
      <c r="AG52" s="158"/>
      <c r="AH52" s="159"/>
    </row>
    <row r="53" spans="1:34" s="9" customFormat="1">
      <c r="A53" s="122"/>
      <c r="B53" s="120"/>
      <c r="C53" s="54"/>
      <c r="D53" s="20"/>
      <c r="E53" s="55"/>
      <c r="F53" s="27"/>
      <c r="G53" s="13"/>
      <c r="H53" s="13"/>
      <c r="I53" s="12"/>
      <c r="J53" s="12"/>
      <c r="K53" s="12"/>
      <c r="L53" s="12"/>
      <c r="M53" s="53"/>
      <c r="N53" s="160"/>
      <c r="O53" s="123"/>
      <c r="P53" s="123"/>
      <c r="Q53" s="123"/>
      <c r="R53" s="123"/>
      <c r="S53" s="161"/>
      <c r="T53" s="160"/>
      <c r="U53" s="123"/>
      <c r="V53" s="123"/>
      <c r="W53" s="123"/>
      <c r="X53" s="123"/>
      <c r="Y53" s="161"/>
      <c r="Z53" s="160"/>
      <c r="AA53" s="123"/>
      <c r="AB53" s="123"/>
      <c r="AC53" s="123"/>
      <c r="AD53" s="123"/>
      <c r="AE53" s="161"/>
      <c r="AF53" s="160"/>
      <c r="AG53" s="123"/>
      <c r="AH53" s="161"/>
    </row>
    <row r="54" spans="1:34" s="95" customFormat="1" ht="15">
      <c r="A54" s="118" t="s">
        <v>82</v>
      </c>
      <c r="B54" s="119"/>
      <c r="C54" s="96" t="s">
        <v>74</v>
      </c>
      <c r="D54" s="98"/>
      <c r="E54" s="97"/>
      <c r="F54" s="99"/>
      <c r="G54" s="98"/>
      <c r="H54" s="98"/>
      <c r="I54" s="99"/>
      <c r="J54" s="99"/>
      <c r="K54" s="99"/>
      <c r="L54" s="99"/>
      <c r="M54" s="100"/>
      <c r="N54" s="157"/>
      <c r="O54" s="158"/>
      <c r="P54" s="158"/>
      <c r="Q54" s="158"/>
      <c r="R54" s="158"/>
      <c r="S54" s="159"/>
      <c r="T54" s="157"/>
      <c r="U54" s="158"/>
      <c r="V54" s="158"/>
      <c r="W54" s="158"/>
      <c r="X54" s="158"/>
      <c r="Y54" s="159"/>
      <c r="Z54" s="157"/>
      <c r="AA54" s="158"/>
      <c r="AB54" s="158"/>
      <c r="AC54" s="158"/>
      <c r="AD54" s="158"/>
      <c r="AE54" s="159"/>
      <c r="AF54" s="157"/>
      <c r="AG54" s="158"/>
      <c r="AH54" s="159"/>
    </row>
    <row r="55" spans="1:34" s="9" customFormat="1">
      <c r="A55" s="122"/>
      <c r="B55" s="120"/>
      <c r="C55" s="54"/>
      <c r="D55" s="20"/>
      <c r="E55" s="55"/>
      <c r="F55" s="27"/>
      <c r="G55" s="13"/>
      <c r="H55" s="13"/>
      <c r="I55" s="12"/>
      <c r="J55" s="12"/>
      <c r="K55" s="12"/>
      <c r="L55" s="12"/>
      <c r="M55" s="53"/>
      <c r="N55" s="160"/>
      <c r="O55" s="123"/>
      <c r="P55" s="123"/>
      <c r="Q55" s="123"/>
      <c r="R55" s="123"/>
      <c r="S55" s="161"/>
      <c r="T55" s="160"/>
      <c r="U55" s="123"/>
      <c r="V55" s="123"/>
      <c r="W55" s="123"/>
      <c r="X55" s="123"/>
      <c r="Y55" s="161"/>
      <c r="Z55" s="160"/>
      <c r="AA55" s="123"/>
      <c r="AB55" s="123"/>
      <c r="AC55" s="123"/>
      <c r="AD55" s="123"/>
      <c r="AE55" s="161"/>
      <c r="AF55" s="160"/>
      <c r="AG55" s="123"/>
      <c r="AH55" s="161"/>
    </row>
    <row r="56" spans="1:34" s="95" customFormat="1" ht="25.5">
      <c r="A56" s="118" t="s">
        <v>83</v>
      </c>
      <c r="B56" s="119"/>
      <c r="C56" s="96" t="s">
        <v>75</v>
      </c>
      <c r="D56" s="98"/>
      <c r="E56" s="97"/>
      <c r="F56" s="99"/>
      <c r="G56" s="98"/>
      <c r="H56" s="98"/>
      <c r="I56" s="99"/>
      <c r="J56" s="99"/>
      <c r="K56" s="99"/>
      <c r="L56" s="99"/>
      <c r="M56" s="100"/>
      <c r="N56" s="157"/>
      <c r="O56" s="158"/>
      <c r="P56" s="158"/>
      <c r="Q56" s="158"/>
      <c r="R56" s="158"/>
      <c r="S56" s="159"/>
      <c r="T56" s="157"/>
      <c r="U56" s="158"/>
      <c r="V56" s="158"/>
      <c r="W56" s="158"/>
      <c r="X56" s="158"/>
      <c r="Y56" s="159"/>
      <c r="Z56" s="157"/>
      <c r="AA56" s="158"/>
      <c r="AB56" s="158"/>
      <c r="AC56" s="158"/>
      <c r="AD56" s="158"/>
      <c r="AE56" s="159"/>
      <c r="AF56" s="157"/>
      <c r="AG56" s="158"/>
      <c r="AH56" s="159"/>
    </row>
    <row r="57" spans="1:34" s="9" customFormat="1" ht="15" thickBot="1">
      <c r="A57" s="122"/>
      <c r="B57" s="120"/>
      <c r="C57" s="54"/>
      <c r="D57" s="20"/>
      <c r="E57" s="55"/>
      <c r="F57" s="27"/>
      <c r="G57" s="13"/>
      <c r="H57" s="13"/>
      <c r="I57" s="12"/>
      <c r="J57" s="12"/>
      <c r="K57" s="12"/>
      <c r="L57" s="12"/>
      <c r="M57" s="53"/>
      <c r="N57" s="165"/>
      <c r="O57" s="166"/>
      <c r="P57" s="166"/>
      <c r="Q57" s="166"/>
      <c r="R57" s="166"/>
      <c r="S57" s="167"/>
      <c r="T57" s="165"/>
      <c r="U57" s="166"/>
      <c r="V57" s="166"/>
      <c r="W57" s="166"/>
      <c r="X57" s="166"/>
      <c r="Y57" s="167"/>
      <c r="Z57" s="165"/>
      <c r="AA57" s="166"/>
      <c r="AB57" s="166"/>
      <c r="AC57" s="166"/>
      <c r="AD57" s="166"/>
      <c r="AE57" s="167"/>
      <c r="AF57" s="165"/>
      <c r="AG57" s="166"/>
      <c r="AH57" s="167"/>
    </row>
    <row r="58" spans="1:34" s="95" customFormat="1" ht="15.75" thickBot="1">
      <c r="A58" s="110"/>
      <c r="B58" s="128"/>
      <c r="C58" s="111" t="s">
        <v>11</v>
      </c>
      <c r="D58" s="113" t="s">
        <v>34</v>
      </c>
      <c r="E58" s="112"/>
      <c r="F58" s="114"/>
      <c r="G58" s="113"/>
      <c r="H58" s="113"/>
      <c r="I58" s="114"/>
      <c r="J58" s="114"/>
      <c r="K58" s="114"/>
      <c r="L58" s="114"/>
      <c r="M58" s="115">
        <f>SUM(M10:M57)</f>
        <v>0</v>
      </c>
      <c r="N58" s="168"/>
      <c r="O58" s="169"/>
      <c r="P58" s="169"/>
      <c r="Q58" s="169"/>
      <c r="R58" s="169"/>
      <c r="S58" s="170"/>
      <c r="T58" s="168"/>
      <c r="U58" s="169"/>
      <c r="V58" s="169"/>
      <c r="W58" s="169"/>
      <c r="X58" s="169"/>
      <c r="Y58" s="170"/>
      <c r="Z58" s="168"/>
      <c r="AA58" s="169"/>
      <c r="AB58" s="169"/>
      <c r="AC58" s="169"/>
      <c r="AD58" s="169"/>
      <c r="AE58" s="170"/>
      <c r="AF58" s="168"/>
      <c r="AG58" s="169"/>
      <c r="AH58" s="170"/>
    </row>
    <row r="60" spans="1:34" s="70" customFormat="1" ht="12.75">
      <c r="B60" s="73" t="s">
        <v>38</v>
      </c>
      <c r="C60" s="74"/>
      <c r="D60" s="75"/>
      <c r="E60" s="47"/>
      <c r="F60" s="76"/>
      <c r="G60" s="7"/>
      <c r="H60" s="6"/>
      <c r="I60" s="6"/>
      <c r="J60" s="68"/>
      <c r="K60" s="68"/>
    </row>
    <row r="61" spans="1:34" s="70" customFormat="1" ht="12.75">
      <c r="B61" s="73"/>
      <c r="C61" s="74"/>
      <c r="D61" s="75"/>
      <c r="E61" s="47"/>
      <c r="F61" s="76"/>
      <c r="G61" s="7"/>
      <c r="H61" s="6"/>
      <c r="I61" s="6"/>
      <c r="J61" s="68"/>
      <c r="K61" s="68"/>
    </row>
    <row r="62" spans="1:34" s="70" customFormat="1" ht="12.75">
      <c r="B62" s="73"/>
      <c r="C62" s="74"/>
      <c r="D62" s="75"/>
      <c r="E62" s="47"/>
      <c r="F62" s="76"/>
      <c r="G62" s="7"/>
      <c r="H62" s="6"/>
      <c r="I62" s="6"/>
      <c r="J62" s="68"/>
      <c r="K62" s="68"/>
    </row>
    <row r="63" spans="1:34" s="70" customFormat="1" ht="9" customHeight="1">
      <c r="A63" s="62"/>
      <c r="B63" s="67"/>
      <c r="C63" s="67"/>
      <c r="E63" s="68"/>
      <c r="F63" s="71"/>
      <c r="G63" s="68"/>
      <c r="H63" s="68"/>
      <c r="I63" s="68"/>
      <c r="J63" s="68"/>
      <c r="K63" s="68"/>
      <c r="L63" s="68"/>
      <c r="M63" s="69"/>
    </row>
    <row r="64" spans="1:34" s="70" customFormat="1">
      <c r="B64" s="129" t="s">
        <v>76</v>
      </c>
      <c r="C64" s="67"/>
      <c r="E64" s="68"/>
      <c r="F64" s="71"/>
      <c r="G64" s="68"/>
      <c r="H64" s="68"/>
      <c r="I64" s="68"/>
      <c r="J64" s="68"/>
      <c r="K64" s="68"/>
      <c r="L64" s="68"/>
      <c r="M64" s="69"/>
    </row>
    <row r="65" spans="2:13" s="70" customFormat="1">
      <c r="B65" s="62"/>
      <c r="C65" s="67"/>
      <c r="E65" s="68"/>
      <c r="F65" s="71"/>
      <c r="G65" s="68"/>
      <c r="H65" s="68"/>
      <c r="I65" s="68"/>
      <c r="J65" s="68"/>
      <c r="K65" s="68"/>
      <c r="L65" s="68"/>
      <c r="M65" s="69"/>
    </row>
    <row r="66" spans="2:13" s="70" customFormat="1">
      <c r="E66" s="130" t="s">
        <v>77</v>
      </c>
      <c r="F66" s="71"/>
      <c r="G66" s="68"/>
      <c r="H66" s="68"/>
      <c r="I66" s="68"/>
      <c r="J66" s="68"/>
      <c r="K66" s="68"/>
      <c r="L66" s="72"/>
      <c r="M66" s="69"/>
    </row>
    <row r="67" spans="2:13" s="70" customFormat="1">
      <c r="E67" s="130" t="s">
        <v>85</v>
      </c>
      <c r="F67" s="71"/>
      <c r="G67" s="68"/>
      <c r="H67" s="68"/>
      <c r="I67" s="68"/>
      <c r="J67" s="68"/>
      <c r="K67" s="68"/>
      <c r="L67" s="72"/>
      <c r="M67" s="69"/>
    </row>
    <row r="68" spans="2:13" s="70" customFormat="1">
      <c r="E68" s="130" t="s">
        <v>78</v>
      </c>
      <c r="F68" s="71"/>
      <c r="G68" s="68"/>
      <c r="H68" s="68"/>
      <c r="I68" s="68"/>
      <c r="J68" s="68"/>
      <c r="K68" s="68"/>
      <c r="L68" s="72"/>
      <c r="M68" s="69"/>
    </row>
  </sheetData>
  <mergeCells count="14">
    <mergeCell ref="M8:M9"/>
    <mergeCell ref="A8:A9"/>
    <mergeCell ref="B8:B9"/>
    <mergeCell ref="C8:C9"/>
    <mergeCell ref="D8:D9"/>
    <mergeCell ref="E8:E9"/>
    <mergeCell ref="F8:K8"/>
    <mergeCell ref="L8:L9"/>
    <mergeCell ref="T5:W5"/>
    <mergeCell ref="T8:W8"/>
    <mergeCell ref="Z5:AC5"/>
    <mergeCell ref="Z8:AC8"/>
    <mergeCell ref="N5:Q5"/>
    <mergeCell ref="N8:Q8"/>
  </mergeCells>
  <printOptions horizontalCentered="1"/>
  <pageMargins left="1.1811023622047245" right="0.59055118110236227" top="1.1811023622047245" bottom="0.98425196850393704" header="0.39370078740157483" footer="0.39370078740157483"/>
  <pageSetup paperSize="9" scale="82" fitToHeight="0" orientation="landscape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CRONOGRAMA</vt:lpstr>
      <vt:lpstr>ORÇAMENTO</vt:lpstr>
      <vt:lpstr>CRONOGRAMA!Area_de_impressao</vt:lpstr>
      <vt:lpstr>ORÇAMENTO!Area_de_impressao</vt:lpstr>
      <vt:lpstr>CRONOGRAMA!Titulos_de_impressao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ZORZELA</dc:creator>
  <cp:lastModifiedBy>Usuario</cp:lastModifiedBy>
  <cp:lastPrinted>2016-01-05T09:48:34Z</cp:lastPrinted>
  <dcterms:created xsi:type="dcterms:W3CDTF">2014-09-10T20:48:34Z</dcterms:created>
  <dcterms:modified xsi:type="dcterms:W3CDTF">2017-10-01T18:57:21Z</dcterms:modified>
</cp:coreProperties>
</file>