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75" windowWidth="20730" windowHeight="6885"/>
  </bookViews>
  <sheets>
    <sheet name="ANUAL" sheetId="12" r:id="rId1"/>
    <sheet name="GRÁFICOS" sheetId="13" r:id="rId2"/>
    <sheet name="2021" sheetId="16" r:id="rId3"/>
    <sheet name="2020" sheetId="15" r:id="rId4"/>
    <sheet name="2019" sheetId="14" r:id="rId5"/>
    <sheet name="2018" sheetId="1" r:id="rId6"/>
    <sheet name="2017" sheetId="2" r:id="rId7"/>
    <sheet name="2016" sheetId="3" r:id="rId8"/>
    <sheet name="2015" sheetId="4" r:id="rId9"/>
    <sheet name="2014" sheetId="5" r:id="rId10"/>
    <sheet name="2013" sheetId="6" r:id="rId11"/>
    <sheet name="2012" sheetId="7" r:id="rId12"/>
    <sheet name="2011" sheetId="8" r:id="rId13"/>
    <sheet name="2010" sheetId="9" r:id="rId14"/>
    <sheet name="2009" sheetId="10" r:id="rId15"/>
    <sheet name="2008" sheetId="11" r:id="rId16"/>
  </sheets>
  <definedNames>
    <definedName name="_xlnm.Print_Area" localSheetId="1">GRÁFICOS!$B$1:$F$88</definedName>
  </definedNames>
  <calcPr calcId="145621"/>
</workbook>
</file>

<file path=xl/calcChain.xml><?xml version="1.0" encoding="utf-8"?>
<calcChain xmlns="http://schemas.openxmlformats.org/spreadsheetml/2006/main">
  <c r="E7" i="12" l="1"/>
  <c r="F7" i="12"/>
  <c r="D7" i="12"/>
  <c r="E6" i="12"/>
  <c r="F6" i="12"/>
  <c r="D6" i="12"/>
  <c r="E5" i="12"/>
  <c r="F5" i="12"/>
  <c r="D5" i="12"/>
  <c r="E8" i="12" l="1"/>
  <c r="F8" i="12"/>
  <c r="D8" i="12"/>
  <c r="E11" i="12" l="1"/>
  <c r="F11" i="12"/>
  <c r="D11" i="12"/>
  <c r="E10" i="12"/>
  <c r="F10" i="12"/>
  <c r="F12" i="12" s="1"/>
  <c r="D10" i="12"/>
  <c r="E9" i="12"/>
  <c r="E12" i="12" s="1"/>
  <c r="F9" i="12"/>
  <c r="D9" i="12"/>
  <c r="D12" i="12" s="1"/>
  <c r="F15" i="12" l="1"/>
  <c r="E15" i="12"/>
  <c r="D15" i="12"/>
  <c r="F14" i="12"/>
  <c r="E14" i="12"/>
  <c r="D14" i="12"/>
  <c r="F13" i="12"/>
  <c r="E13" i="12"/>
  <c r="D13" i="12"/>
  <c r="E16" i="12" l="1"/>
  <c r="F16" i="12"/>
  <c r="D16" i="12"/>
  <c r="F17" i="11"/>
  <c r="F59" i="12" s="1"/>
  <c r="E17" i="11"/>
  <c r="D17" i="11"/>
  <c r="F9" i="11"/>
  <c r="E9" i="11"/>
  <c r="D9" i="11"/>
  <c r="E58" i="12"/>
  <c r="E21" i="10"/>
  <c r="F21" i="10"/>
  <c r="D21" i="10"/>
  <c r="E10" i="10"/>
  <c r="F10" i="10"/>
  <c r="D10" i="10"/>
  <c r="D54" i="12" s="1"/>
  <c r="E25" i="9"/>
  <c r="E51" i="12" s="1"/>
  <c r="F25" i="9"/>
  <c r="D25" i="9"/>
  <c r="D51" i="12" s="1"/>
  <c r="E13" i="9"/>
  <c r="E50" i="12" s="1"/>
  <c r="F13" i="9"/>
  <c r="D13" i="9"/>
  <c r="D50" i="12" s="1"/>
  <c r="E29" i="8"/>
  <c r="F29" i="8"/>
  <c r="D29" i="8"/>
  <c r="E16" i="8"/>
  <c r="F16" i="8"/>
  <c r="D16" i="8"/>
  <c r="E28" i="7"/>
  <c r="E43" i="12" s="1"/>
  <c r="F28" i="7"/>
  <c r="D28" i="7"/>
  <c r="E14" i="7"/>
  <c r="F14" i="7"/>
  <c r="D14" i="7"/>
  <c r="D43" i="12"/>
  <c r="E59" i="12"/>
  <c r="D59" i="12"/>
  <c r="F58" i="12"/>
  <c r="D58" i="12"/>
  <c r="E57" i="12"/>
  <c r="F57" i="12"/>
  <c r="D57" i="12"/>
  <c r="E55" i="12"/>
  <c r="F55" i="12"/>
  <c r="D55" i="12"/>
  <c r="E54" i="12"/>
  <c r="F54" i="12"/>
  <c r="E53" i="12"/>
  <c r="F53" i="12"/>
  <c r="D53" i="12"/>
  <c r="F51" i="12"/>
  <c r="F50" i="12"/>
  <c r="E49" i="12"/>
  <c r="F49" i="12"/>
  <c r="D49" i="12"/>
  <c r="E47" i="12"/>
  <c r="F47" i="12"/>
  <c r="D47" i="12"/>
  <c r="E46" i="12"/>
  <c r="F46" i="12"/>
  <c r="D46" i="12"/>
  <c r="E45" i="12"/>
  <c r="F45" i="12"/>
  <c r="D45" i="12"/>
  <c r="F43" i="12"/>
  <c r="E42" i="12"/>
  <c r="F42" i="12"/>
  <c r="D42" i="12"/>
  <c r="E41" i="12"/>
  <c r="F41" i="12"/>
  <c r="D41" i="12"/>
  <c r="E39" i="12"/>
  <c r="F39" i="12"/>
  <c r="D39" i="12"/>
  <c r="E38" i="12"/>
  <c r="F38" i="12"/>
  <c r="D38" i="12"/>
  <c r="E37" i="12"/>
  <c r="F37" i="12"/>
  <c r="D37" i="12"/>
  <c r="E35" i="12"/>
  <c r="F35" i="12"/>
  <c r="D35" i="12"/>
  <c r="E34" i="12"/>
  <c r="F34" i="12"/>
  <c r="D34" i="12"/>
  <c r="E33" i="12"/>
  <c r="F33" i="12"/>
  <c r="D33" i="12"/>
  <c r="E31" i="12"/>
  <c r="F31" i="12"/>
  <c r="D31" i="12"/>
  <c r="E30" i="12"/>
  <c r="F30" i="12"/>
  <c r="D30" i="12"/>
  <c r="E29" i="12"/>
  <c r="F29" i="12"/>
  <c r="D29" i="12"/>
  <c r="E27" i="12"/>
  <c r="F27" i="12"/>
  <c r="D27" i="12"/>
  <c r="E26" i="12"/>
  <c r="F26" i="12"/>
  <c r="D26" i="12"/>
  <c r="E25" i="12"/>
  <c r="F25" i="12"/>
  <c r="D25" i="12"/>
  <c r="E23" i="12"/>
  <c r="F23" i="12"/>
  <c r="D23" i="12"/>
  <c r="E22" i="12"/>
  <c r="F22" i="12"/>
  <c r="D22" i="12"/>
  <c r="E21" i="12"/>
  <c r="F21" i="12"/>
  <c r="D21" i="12"/>
  <c r="E19" i="12"/>
  <c r="F19" i="12"/>
  <c r="D19" i="12"/>
  <c r="E18" i="12"/>
  <c r="F18" i="12"/>
  <c r="D18" i="12"/>
  <c r="E17" i="12"/>
  <c r="F17" i="12"/>
  <c r="D17" i="12"/>
  <c r="E56" i="12" l="1"/>
  <c r="E60" i="12"/>
  <c r="E52" i="12"/>
  <c r="D24" i="12"/>
  <c r="F36" i="12"/>
  <c r="D48" i="12"/>
  <c r="D52" i="12"/>
  <c r="F20" i="12"/>
  <c r="E32" i="12"/>
  <c r="D40" i="12"/>
  <c r="E24" i="12"/>
  <c r="F28" i="12"/>
  <c r="D32" i="12"/>
  <c r="E40" i="12"/>
  <c r="F44" i="12"/>
  <c r="E48" i="12"/>
  <c r="F52" i="12"/>
  <c r="D56" i="12"/>
  <c r="D60" i="12"/>
  <c r="F56" i="12"/>
  <c r="F60" i="12"/>
  <c r="D36" i="12"/>
  <c r="E36" i="12"/>
  <c r="F40" i="12"/>
  <c r="F48" i="12"/>
  <c r="D44" i="12"/>
  <c r="E44" i="12"/>
  <c r="D28" i="12"/>
  <c r="E28" i="12"/>
  <c r="F32" i="12"/>
  <c r="D20" i="12"/>
  <c r="E20" i="12"/>
  <c r="F24" i="12"/>
  <c r="D7" i="1"/>
  <c r="E7" i="1"/>
  <c r="F7" i="1"/>
  <c r="D15" i="1"/>
  <c r="E15" i="1"/>
  <c r="F15" i="1"/>
  <c r="D22" i="1"/>
  <c r="E22" i="1"/>
  <c r="F22" i="1"/>
  <c r="E26" i="6" l="1"/>
  <c r="F26" i="6"/>
  <c r="D26" i="6"/>
  <c r="E14" i="6"/>
  <c r="F14" i="6"/>
  <c r="D14" i="6"/>
  <c r="E25" i="4" l="1"/>
  <c r="F25" i="4"/>
  <c r="D25" i="4"/>
  <c r="E13" i="4"/>
  <c r="F13" i="4"/>
  <c r="D13" i="4"/>
  <c r="E25" i="3"/>
  <c r="F25" i="3"/>
  <c r="D25" i="3"/>
  <c r="E13" i="3"/>
  <c r="F13" i="3"/>
  <c r="D13" i="3"/>
  <c r="E24" i="2"/>
  <c r="F24" i="2"/>
  <c r="D24" i="2"/>
  <c r="E14" i="2"/>
  <c r="F14" i="2"/>
  <c r="D14" i="2"/>
  <c r="E7" i="2"/>
  <c r="F7" i="2"/>
  <c r="D7" i="2"/>
</calcChain>
</file>

<file path=xl/sharedStrings.xml><?xml version="1.0" encoding="utf-8"?>
<sst xmlns="http://schemas.openxmlformats.org/spreadsheetml/2006/main" count="436" uniqueCount="69">
  <si>
    <t>DOTACAO INICIAL</t>
  </si>
  <si>
    <t>DOTACAO ATUALIZADA</t>
  </si>
  <si>
    <t>INVESTIMENTOS</t>
  </si>
  <si>
    <t>REESTRUTURACAO E MODERNIZACAO DE INSTITUICOES FEDERAIS DE ED</t>
  </si>
  <si>
    <t>FUNCIONAMENTO DE INSTITUICOES FEDERAIS DE EDUCACAO PROFISSIO</t>
  </si>
  <si>
    <t>OUTRAS DESPESAS CORRENTES</t>
  </si>
  <si>
    <t>CONTRIBUICOES A ORGANISMOS INTERNACIONAIS SEM EXIGENCIA DE P</t>
  </si>
  <si>
    <t>CONTRIBUICOES A ENTIDADES NACIONAIS SEM EXIGENCIA DE PROGRAM</t>
  </si>
  <si>
    <t>ASSISTENCIA MEDICA E ODONTOLOGICA AOS SERVIDORES CIVIS, EMPR</t>
  </si>
  <si>
    <t>BENEFICIOS OBRIGATORIOS AOS SERVIDORES CIVIS, EMPREGADOS, MI</t>
  </si>
  <si>
    <t>AJUDA DE CUSTO PARA MORADIA OU AUXILIO-MORADIA A AGENTES PUB</t>
  </si>
  <si>
    <t>ASSISTENCIA AOS ESTUDANTES DAS INSTITUICOES FEDERAIS DE EDUC</t>
  </si>
  <si>
    <t>CAPACITACAO DE SERVIDORES PUBLICOS FEDERAIS EM PROCESSO DE Q</t>
  </si>
  <si>
    <t>PUBLICIDADE DE UTILIDADE PUBLICA</t>
  </si>
  <si>
    <t>PESSOAL E ENCARGOS SOCIAIS</t>
  </si>
  <si>
    <t>SENTENCAS JUDICIAIS TRANSITADAS EM JULGADO (PRECATORIOS)</t>
  </si>
  <si>
    <t>APOSENTADORIAS E PENSOES CIVIS DA UNIAO</t>
  </si>
  <si>
    <t>CONTRIBUICAO DA UNIAO, DE SUAS AUTARQUIAS E FUNDACOES PARA O</t>
  </si>
  <si>
    <t>ATIVOS CIVIS DA UNIAO</t>
  </si>
  <si>
    <t>BENEFICIOS ASSISTENCIAIS DECORRENTES DO AUXILIO-FUNERAL E NA</t>
  </si>
  <si>
    <t>ASSISTENCIA PRE-ESCOLAR AOS DEPENDENTES DOS SERVIDORES CIVIS</t>
  </si>
  <si>
    <t>AUXILIO-TRANSPORTE AOS SERVIDORES CIVIS, EMPREGADOS E MILITA</t>
  </si>
  <si>
    <t>AUXILIO-ALIMENTACAO AOS SERVIDORES CIVIS, EMPREGADOS E MILIT</t>
  </si>
  <si>
    <t>CONTRIBUICOES E ANUIDADES A ORGANISMOS E ENTIDADES NACIONAIS</t>
  </si>
  <si>
    <t>APOIO A CAPACITACAO E FORMACAO INICIAL E CONTINUADA PARA A E</t>
  </si>
  <si>
    <t>CAPACITACAO DE RECURSOS HUMANOS DA EDUCACAO PROFISSIONAL E T</t>
  </si>
  <si>
    <t>FOMENTO AO DESENVOLVIMENTO DA EDUCACAO PROFISSIONAL E TECNOL</t>
  </si>
  <si>
    <t>CONTRIBUICAO A ENTIDADES NACIONAIS REPRESENTATIVAS DE EDUCAC</t>
  </si>
  <si>
    <t>CONTRIBUICAO AO CONSELHO NACIONAL DAS INSTITUICOES DA REDE F</t>
  </si>
  <si>
    <t>ASSISTENCIA MEDICA AOS SERVIDORES E EMPREGADOS - EXAMES PERI</t>
  </si>
  <si>
    <t>PAGAMENTO DE PESSOAL ATIVO DA UNIAO</t>
  </si>
  <si>
    <t>EXPANSAO DA REDE FEDERAL DE EDUCACAO PROFISSIONAL E TECNOLOG</t>
  </si>
  <si>
    <t>FUNCIONAMENTO DA EDUCACAO PROFISSIONAL</t>
  </si>
  <si>
    <t>ACERVO BIBLIOGRAFICO PARA AS INSTITUICOES DA REDE FEDERAL DE</t>
  </si>
  <si>
    <t>FORMACAO INICIAL E CONTINUADA A DISTANCIA</t>
  </si>
  <si>
    <t>REESTRUTURACAO DA REDE FEDERAL DE EDUCACAO PROFISSIONAL E TE</t>
  </si>
  <si>
    <t>PRESTACAO DE SERVICOS A COMUNIDADE</t>
  </si>
  <si>
    <t>REFORMA E MODERNIZACAO DE INFRA-ESTRUTURA FISICA DAS INSTITU</t>
  </si>
  <si>
    <t>DESPESAS EMPENHADAS</t>
  </si>
  <si>
    <t>GRUPO DE DESPESA</t>
  </si>
  <si>
    <t>AÇÃO</t>
  </si>
  <si>
    <t>DEMONSTRAÇÃO DE DOTAÇÃO ORÇAMENTÁRIA 2018</t>
  </si>
  <si>
    <t>DEMONSTRAÇÃO DE DOTAÇÃO ORÇAMENTÁRIA 2017</t>
  </si>
  <si>
    <t>DEMONSTRAÇÃO DE DOTAÇÃO ORÇAMENTÁRIA 2016</t>
  </si>
  <si>
    <t>DEMONSTRAÇÃO DE DOTAÇÃO ORÇAMENTÁRIA 2015</t>
  </si>
  <si>
    <t>DEMONSTRAÇÃO DE DOTAÇÃO ORÇAMENTÁRIA 2014</t>
  </si>
  <si>
    <t>DEMONSTRAÇÃO DE DOTAÇÃO ORÇAMENTÁRIA 2013</t>
  </si>
  <si>
    <t>DEMONSTRAÇÃO DE DOTAÇÃO ORÇAMENTÁRIA 2012</t>
  </si>
  <si>
    <t>DEMONSTRAÇÃO DE DOTAÇÃO ORÇAMENTÁRIA 2011</t>
  </si>
  <si>
    <t>DEMONSTRAÇÃO DE DOTAÇÃO ORÇAMENTÁRIA 2010</t>
  </si>
  <si>
    <t>DEMONSTRAÇÃO DE DOTAÇÃO ORÇAMENTÁRIA 2009</t>
  </si>
  <si>
    <t>DEMONSTRAÇÃO DE DOTAÇÃO ORÇAMENTÁRIA 2008</t>
  </si>
  <si>
    <t>ANO</t>
  </si>
  <si>
    <t>DEMONSTRAÇÃO DE DOTAÇÃO ORÇAMENTÁRIA</t>
  </si>
  <si>
    <t>DESP. CORRENTES</t>
  </si>
  <si>
    <t>FOLHA</t>
  </si>
  <si>
    <t>DESPESAS CORRENTES</t>
  </si>
  <si>
    <t>GRÁFICOS</t>
  </si>
  <si>
    <t>TOTAL</t>
  </si>
  <si>
    <t>TOTAL GERAL</t>
  </si>
  <si>
    <t>TOTAL EMPENHADO</t>
  </si>
  <si>
    <t>DEMONSTRAÇÃO DE DOTAÇÃO ORÇAMENTÁRIA 2019</t>
  </si>
  <si>
    <t>REESTRUTURACAO E MODERNIZACAO DAS INSTITUICOES DA REDE FEDER</t>
  </si>
  <si>
    <t>FUNCIONAMENTO DAS INSTITUICOES DA REDE FEDERAL DE EDUCACAO P</t>
  </si>
  <si>
    <t>DEMONSTRAÇÃO DE DOTAÇÃO ORÇAMENTÁRIA 2020</t>
  </si>
  <si>
    <t>2020</t>
  </si>
  <si>
    <t>DEMONSTRAÇÃO DE DOTAÇÃO ORÇAMENTÁRIA 2021</t>
  </si>
  <si>
    <t>BENEFICIO ESPECIAL E DEMAIS COMPLEMENTACOES DE APOSENTADORIA</t>
  </si>
  <si>
    <t xml:space="preserve">      Para acessar os gráficos, clique na célula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</si>
</sst>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.00;\(#,##0.00\)"/>
    <numFmt numFmtId="165" formatCode="#,##0.00_);\(#,##0.00\)"/>
  </numFmts>
  <fonts count="12" x14ac:knownFonts="1">
    <font>
      <sz val="10"/>
      <color rgb="FF000000"/>
      <name val="Arial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b/>
      <sz val="13"/>
      <color rgb="FF000000"/>
      <name val="Verdana"/>
      <family val="2"/>
    </font>
    <font>
      <u/>
      <sz val="10"/>
      <color theme="10"/>
      <name val="Arial"/>
      <family val="2"/>
    </font>
    <font>
      <b/>
      <sz val="13"/>
      <name val="Verdana"/>
      <family val="2"/>
    </font>
    <font>
      <b/>
      <sz val="8"/>
      <color theme="0"/>
      <name val="Verdana"/>
      <family val="2"/>
    </font>
    <font>
      <b/>
      <sz val="10"/>
      <color rgb="FF000000"/>
      <name val="Verdana"/>
      <family val="2"/>
    </font>
    <font>
      <b/>
      <sz val="16"/>
      <color rgb="FF000000"/>
      <name val="Verdana"/>
      <family val="2"/>
    </font>
    <font>
      <sz val="8"/>
      <color rgb="FF000000"/>
      <name val="Verdana"/>
    </font>
    <font>
      <b/>
      <sz val="8"/>
      <color rgb="FFFFFFFF"/>
      <name val="Verdana"/>
    </font>
  </fonts>
  <fills count="9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/>
      <right style="thick">
        <color rgb="FFFFFFFF"/>
      </right>
      <top/>
      <bottom style="thin">
        <color rgb="FF808080"/>
      </bottom>
      <diagonal/>
    </border>
    <border>
      <left/>
      <right style="thick">
        <color rgb="FFFFFFFF"/>
      </right>
      <top style="thick">
        <color rgb="FFFFFFFF"/>
      </top>
      <bottom style="thin">
        <color rgb="FF808080"/>
      </bottom>
      <diagonal/>
    </border>
    <border>
      <left/>
      <right style="thick">
        <color rgb="FFFFFFFF"/>
      </right>
      <top/>
      <bottom/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 style="thin">
        <color rgb="FF808080"/>
      </right>
      <top/>
      <bottom/>
      <diagonal/>
    </border>
    <border>
      <left style="thick">
        <color rgb="FFFFFFFF"/>
      </left>
      <right style="thin">
        <color rgb="FF808080"/>
      </right>
      <top style="thick">
        <color rgb="FFFFFFF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9">
    <xf numFmtId="0" fontId="0" fillId="0" borderId="0" xfId="0"/>
    <xf numFmtId="0" fontId="2" fillId="4" borderId="3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vertical="center" wrapText="1"/>
    </xf>
    <xf numFmtId="164" fontId="1" fillId="5" borderId="3" xfId="0" applyNumberFormat="1" applyFont="1" applyFill="1" applyBorder="1" applyAlignment="1">
      <alignment horizontal="right" vertical="center"/>
    </xf>
    <xf numFmtId="164" fontId="1" fillId="5" borderId="8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center"/>
    </xf>
    <xf numFmtId="0" fontId="2" fillId="4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4" fontId="7" fillId="2" borderId="20" xfId="1" applyNumberFormat="1" applyFont="1" applyFill="1" applyBorder="1" applyAlignment="1">
      <alignment horizontal="center" vertical="center"/>
    </xf>
    <xf numFmtId="44" fontId="7" fillId="2" borderId="21" xfId="1" applyNumberFormat="1" applyFont="1" applyFill="1" applyBorder="1" applyAlignment="1">
      <alignment horizontal="right" vertical="center"/>
    </xf>
    <xf numFmtId="44" fontId="7" fillId="2" borderId="23" xfId="1" applyNumberFormat="1" applyFont="1" applyFill="1" applyBorder="1" applyAlignment="1">
      <alignment horizontal="right" vertical="center"/>
    </xf>
    <xf numFmtId="44" fontId="7" fillId="2" borderId="0" xfId="1" applyNumberFormat="1" applyFont="1" applyFill="1" applyBorder="1" applyAlignment="1">
      <alignment horizontal="center" vertical="center"/>
    </xf>
    <xf numFmtId="44" fontId="7" fillId="2" borderId="10" xfId="1" applyNumberFormat="1" applyFont="1" applyFill="1" applyBorder="1" applyAlignment="1">
      <alignment horizontal="right" vertical="center"/>
    </xf>
    <xf numFmtId="44" fontId="7" fillId="2" borderId="19" xfId="1" applyNumberFormat="1" applyFont="1" applyFill="1" applyBorder="1" applyAlignment="1">
      <alignment horizontal="center" vertical="center"/>
    </xf>
    <xf numFmtId="44" fontId="7" fillId="2" borderId="11" xfId="1" applyNumberFormat="1" applyFont="1" applyFill="1" applyBorder="1" applyAlignment="1">
      <alignment horizontal="right" vertical="center"/>
    </xf>
    <xf numFmtId="44" fontId="7" fillId="2" borderId="8" xfId="1" applyNumberFormat="1" applyFont="1" applyFill="1" applyBorder="1" applyAlignment="1">
      <alignment horizontal="right" vertical="center"/>
    </xf>
    <xf numFmtId="0" fontId="7" fillId="7" borderId="20" xfId="1" applyFont="1" applyFill="1" applyBorder="1" applyAlignment="1">
      <alignment horizontal="center" vertical="center" wrapText="1"/>
    </xf>
    <xf numFmtId="44" fontId="7" fillId="7" borderId="22" xfId="1" applyNumberFormat="1" applyFont="1" applyFill="1" applyBorder="1" applyAlignment="1">
      <alignment horizontal="right" vertical="center"/>
    </xf>
    <xf numFmtId="44" fontId="7" fillId="7" borderId="24" xfId="1" applyNumberFormat="1" applyFont="1" applyFill="1" applyBorder="1" applyAlignment="1">
      <alignment horizontal="right" vertical="center"/>
    </xf>
    <xf numFmtId="0" fontId="7" fillId="7" borderId="0" xfId="1" applyFont="1" applyFill="1" applyBorder="1" applyAlignment="1">
      <alignment horizontal="center" vertical="center" wrapText="1"/>
    </xf>
    <xf numFmtId="44" fontId="7" fillId="7" borderId="21" xfId="1" applyNumberFormat="1" applyFont="1" applyFill="1" applyBorder="1" applyAlignment="1">
      <alignment horizontal="right" vertical="center"/>
    </xf>
    <xf numFmtId="44" fontId="7" fillId="7" borderId="23" xfId="1" applyNumberFormat="1" applyFont="1" applyFill="1" applyBorder="1" applyAlignment="1">
      <alignment horizontal="right" vertical="center"/>
    </xf>
    <xf numFmtId="0" fontId="7" fillId="7" borderId="19" xfId="1" applyFont="1" applyFill="1" applyBorder="1" applyAlignment="1">
      <alignment horizontal="center" vertical="center" wrapText="1"/>
    </xf>
    <xf numFmtId="44" fontId="7" fillId="7" borderId="6" xfId="1" applyNumberFormat="1" applyFont="1" applyFill="1" applyBorder="1" applyAlignment="1">
      <alignment horizontal="right" vertical="center"/>
    </xf>
    <xf numFmtId="44" fontId="7" fillId="7" borderId="8" xfId="1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left" vertical="center" wrapText="1"/>
    </xf>
    <xf numFmtId="164" fontId="1" fillId="5" borderId="6" xfId="0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center" vertical="center" wrapText="1"/>
    </xf>
    <xf numFmtId="44" fontId="2" fillId="4" borderId="3" xfId="0" applyNumberFormat="1" applyFont="1" applyFill="1" applyBorder="1" applyAlignment="1">
      <alignment horizontal="center" vertical="center" wrapText="1"/>
    </xf>
    <xf numFmtId="0" fontId="7" fillId="7" borderId="20" xfId="1" applyFont="1" applyFill="1" applyBorder="1" applyAlignment="1">
      <alignment horizontal="center" vertical="center" wrapText="1"/>
    </xf>
    <xf numFmtId="0" fontId="7" fillId="7" borderId="0" xfId="1" applyFont="1" applyFill="1" applyBorder="1" applyAlignment="1">
      <alignment horizontal="center" vertical="center" wrapText="1"/>
    </xf>
    <xf numFmtId="0" fontId="7" fillId="7" borderId="19" xfId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wrapText="1"/>
    </xf>
    <xf numFmtId="165" fontId="1" fillId="5" borderId="6" xfId="0" applyNumberFormat="1" applyFont="1" applyFill="1" applyBorder="1" applyAlignment="1">
      <alignment horizontal="right" vertical="center"/>
    </xf>
    <xf numFmtId="165" fontId="1" fillId="5" borderId="8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165" fontId="3" fillId="2" borderId="8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7" fillId="2" borderId="20" xfId="1" applyNumberFormat="1" applyFont="1" applyFill="1" applyBorder="1" applyAlignment="1">
      <alignment horizontal="center" vertical="center"/>
    </xf>
    <xf numFmtId="49" fontId="7" fillId="2" borderId="0" xfId="1" applyNumberFormat="1" applyFont="1" applyFill="1" applyBorder="1" applyAlignment="1">
      <alignment horizontal="center" vertical="center"/>
    </xf>
    <xf numFmtId="0" fontId="7" fillId="7" borderId="20" xfId="1" applyFont="1" applyFill="1" applyBorder="1" applyAlignment="1">
      <alignment horizontal="center" vertical="center" wrapText="1"/>
    </xf>
    <xf numFmtId="0" fontId="7" fillId="7" borderId="0" xfId="1" applyFont="1" applyFill="1" applyBorder="1" applyAlignment="1">
      <alignment horizontal="center" vertical="center" wrapText="1"/>
    </xf>
    <xf numFmtId="0" fontId="7" fillId="7" borderId="19" xfId="1" applyFont="1" applyFill="1" applyBorder="1" applyAlignment="1">
      <alignment horizontal="center" vertical="center" wrapText="1"/>
    </xf>
    <xf numFmtId="49" fontId="7" fillId="2" borderId="19" xfId="1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6" borderId="0" xfId="1" applyFont="1" applyFill="1" applyAlignment="1">
      <alignment horizontal="righ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left" vertical="center" wrapText="1"/>
    </xf>
    <xf numFmtId="165" fontId="10" fillId="5" borderId="6" xfId="0" applyNumberFormat="1" applyFont="1" applyFill="1" applyBorder="1" applyAlignment="1">
      <alignment horizontal="right" vertical="center"/>
    </xf>
    <xf numFmtId="165" fontId="10" fillId="5" borderId="8" xfId="0" applyNumberFormat="1" applyFont="1" applyFill="1" applyBorder="1" applyAlignment="1">
      <alignment horizontal="right" vertical="center"/>
    </xf>
    <xf numFmtId="0" fontId="11" fillId="2" borderId="6" xfId="0" applyFont="1" applyFill="1" applyBorder="1" applyAlignment="1">
      <alignment horizontal="left" vertical="center"/>
    </xf>
    <xf numFmtId="165" fontId="11" fillId="2" borderId="6" xfId="0" applyNumberFormat="1" applyFont="1" applyFill="1" applyBorder="1" applyAlignment="1">
      <alignment horizontal="right" vertical="center"/>
    </xf>
    <xf numFmtId="165" fontId="11" fillId="2" borderId="8" xfId="0" applyNumberFormat="1" applyFon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left" vertical="center"/>
    </xf>
    <xf numFmtId="165" fontId="11" fillId="2" borderId="5" xfId="0" applyNumberFormat="1" applyFont="1" applyFill="1" applyBorder="1" applyAlignment="1">
      <alignment horizontal="right" vertical="center"/>
    </xf>
    <xf numFmtId="165" fontId="11" fillId="2" borderId="7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4" borderId="4" xfId="0" applyFont="1" applyFill="1" applyBorder="1" applyAlignment="1">
      <alignment horizontal="left" vertical="center" wrapText="1"/>
    </xf>
    <xf numFmtId="0" fontId="6" fillId="8" borderId="25" xfId="1" applyFont="1" applyFill="1" applyBorder="1" applyAlignment="1">
      <alignment horizontal="center" vertical="center" wrapText="1"/>
    </xf>
    <xf numFmtId="0" fontId="6" fillId="8" borderId="26" xfId="1" applyFont="1" applyFill="1" applyBorder="1" applyAlignment="1">
      <alignment horizontal="center" vertical="center" wrapText="1"/>
    </xf>
    <xf numFmtId="0" fontId="0" fillId="8" borderId="0" xfId="0" applyFill="1" applyAlignment="1"/>
    <xf numFmtId="0" fontId="4" fillId="8" borderId="0" xfId="0" applyFont="1" applyFill="1" applyAlignment="1">
      <alignment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ANUAL!$B$4</c:f>
              <c:strCache>
                <c:ptCount val="1"/>
                <c:pt idx="0">
                  <c:v>ANO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(ANUAL!$B$5,ANUAL!$B$9,ANUAL!$B$13,ANUAL!$B$17,ANUAL!$B$21,ANUAL!$B$25,ANUAL!$B$29,ANUAL!$B$33,ANUAL!$B$37,ANUAL!$B$41,ANUAL!$B$45,ANUAL!$B$49,ANUAL!$B$53,ANUAL!$B$57)</c:f>
              <c:numCache>
                <c:formatCode>@</c:formatCode>
                <c:ptCount val="14"/>
                <c:pt idx="0" formatCode="General">
                  <c:v>2021</c:v>
                </c:pt>
                <c:pt idx="1">
                  <c:v>0</c:v>
                </c:pt>
                <c:pt idx="2" formatCode="General">
                  <c:v>2019</c:v>
                </c:pt>
                <c:pt idx="3">
                  <c:v>2018</c:v>
                </c:pt>
                <c:pt idx="4" formatCode="General">
                  <c:v>2017</c:v>
                </c:pt>
                <c:pt idx="5">
                  <c:v>2016</c:v>
                </c:pt>
                <c:pt idx="6" formatCode="General">
                  <c:v>2015</c:v>
                </c:pt>
                <c:pt idx="7">
                  <c:v>2014</c:v>
                </c:pt>
                <c:pt idx="8" formatCode="General">
                  <c:v>2013</c:v>
                </c:pt>
                <c:pt idx="9">
                  <c:v>2012</c:v>
                </c:pt>
                <c:pt idx="10" formatCode="General">
                  <c:v>2011</c:v>
                </c:pt>
                <c:pt idx="11">
                  <c:v>2010</c:v>
                </c:pt>
                <c:pt idx="12" formatCode="General">
                  <c:v>2009</c:v>
                </c:pt>
                <c:pt idx="13">
                  <c:v>2008</c:v>
                </c:pt>
              </c:numCache>
            </c:numRef>
          </c:val>
        </c:ser>
        <c:ser>
          <c:idx val="2"/>
          <c:order val="1"/>
          <c:tx>
            <c:strRef>
              <c:f>ANUAL!$D$4</c:f>
              <c:strCache>
                <c:ptCount val="1"/>
                <c:pt idx="0">
                  <c:v>DOTACAO INICIAL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(ANUAL!$D$5,ANUAL!$D$9,ANUAL!$D$13,ANUAL!$D$17,ANUAL!$D$21,ANUAL!$D$25,ANUAL!$D$29,ANUAL!$D$33,ANUAL!$D$37,ANUAL!$D$41,ANUAL!$D$45,ANUAL!$D$49,ANUAL!$D$53,ANUAL!$D$57)</c:f>
              <c:numCache>
                <c:formatCode>_("R$"* #,##0.00_);_("R$"* \(#,##0.00\);_("R$"* "-"??_);_(@_)</c:formatCode>
                <c:ptCount val="14"/>
                <c:pt idx="0">
                  <c:v>730506</c:v>
                </c:pt>
                <c:pt idx="1">
                  <c:v>4978823</c:v>
                </c:pt>
                <c:pt idx="2">
                  <c:v>7576654</c:v>
                </c:pt>
                <c:pt idx="3">
                  <c:v>4778195</c:v>
                </c:pt>
                <c:pt idx="4">
                  <c:v>5218965</c:v>
                </c:pt>
                <c:pt idx="5">
                  <c:v>13930692</c:v>
                </c:pt>
                <c:pt idx="6">
                  <c:v>24968584</c:v>
                </c:pt>
                <c:pt idx="7">
                  <c:v>20892636</c:v>
                </c:pt>
                <c:pt idx="8">
                  <c:v>14016744</c:v>
                </c:pt>
                <c:pt idx="9">
                  <c:v>11914458</c:v>
                </c:pt>
                <c:pt idx="10">
                  <c:v>14029890</c:v>
                </c:pt>
                <c:pt idx="11">
                  <c:v>12404725</c:v>
                </c:pt>
                <c:pt idx="12">
                  <c:v>1618917</c:v>
                </c:pt>
                <c:pt idx="13">
                  <c:v>1400354</c:v>
                </c:pt>
              </c:numCache>
            </c:numRef>
          </c:val>
        </c:ser>
        <c:ser>
          <c:idx val="3"/>
          <c:order val="2"/>
          <c:tx>
            <c:strRef>
              <c:f>ANUAL!$E$4</c:f>
              <c:strCache>
                <c:ptCount val="1"/>
                <c:pt idx="0">
                  <c:v>DOTACAO ATUALIZADA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(ANUAL!$E$5,ANUAL!$E$9,ANUAL!$E$13,ANUAL!$E$17,ANUAL!$E$21,ANUAL!$E$25,ANUAL!$E$29,ANUAL!$E$33,ANUAL!$E$37,ANUAL!$E$41,ANUAL!$E$45,ANUAL!$E$49,ANUAL!$E$53,ANUAL!$E$57)</c:f>
              <c:numCache>
                <c:formatCode>_("R$"* #,##0.00_);_("R$"* \(#,##0.00\);_("R$"* "-"??_);_(@_)</c:formatCode>
                <c:ptCount val="14"/>
                <c:pt idx="0">
                  <c:v>5059844</c:v>
                </c:pt>
                <c:pt idx="1">
                  <c:v>12704371</c:v>
                </c:pt>
                <c:pt idx="2">
                  <c:v>5863258</c:v>
                </c:pt>
                <c:pt idx="3">
                  <c:v>4778195</c:v>
                </c:pt>
                <c:pt idx="4">
                  <c:v>5518965</c:v>
                </c:pt>
                <c:pt idx="5">
                  <c:v>13869239</c:v>
                </c:pt>
                <c:pt idx="6">
                  <c:v>25528519</c:v>
                </c:pt>
                <c:pt idx="7">
                  <c:v>22585205</c:v>
                </c:pt>
                <c:pt idx="8">
                  <c:v>13736128</c:v>
                </c:pt>
                <c:pt idx="9">
                  <c:v>16312302</c:v>
                </c:pt>
                <c:pt idx="10">
                  <c:v>14351890</c:v>
                </c:pt>
                <c:pt idx="11">
                  <c:v>12479725</c:v>
                </c:pt>
                <c:pt idx="12">
                  <c:v>1498917</c:v>
                </c:pt>
                <c:pt idx="13">
                  <c:v>1400354</c:v>
                </c:pt>
              </c:numCache>
            </c:numRef>
          </c:val>
        </c:ser>
        <c:ser>
          <c:idx val="0"/>
          <c:order val="3"/>
          <c:tx>
            <c:strRef>
              <c:f>ANUAL!$F$4</c:f>
              <c:strCache>
                <c:ptCount val="1"/>
                <c:pt idx="0">
                  <c:v>DESPESAS EMPENHADAS</c:v>
                </c:pt>
              </c:strCache>
            </c:strRef>
          </c:tx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(ANUAL!$F$5,ANUAL!$F$9,ANUAL!$F$13,ANUAL!$F$17,ANUAL!$F$21,ANUAL!$F$25,ANUAL!$F$29,ANUAL!$F$33,ANUAL!$F$37,ANUAL!$F$41,ANUAL!$F$45,ANUAL!$F$49,ANUAL!$F$53,ANUAL!$F$57)</c:f>
              <c:numCache>
                <c:formatCode>_("R$"* #,##0.00_);_("R$"* \(#,##0.00\);_("R$"* "-"??_);_(@_)</c:formatCode>
                <c:ptCount val="14"/>
                <c:pt idx="0">
                  <c:v>5059339.87</c:v>
                </c:pt>
                <c:pt idx="1">
                  <c:v>12494503.74</c:v>
                </c:pt>
                <c:pt idx="2">
                  <c:v>5507346</c:v>
                </c:pt>
                <c:pt idx="3">
                  <c:v>4752304.0199999996</c:v>
                </c:pt>
                <c:pt idx="4">
                  <c:v>3645740.9400000004</c:v>
                </c:pt>
                <c:pt idx="5">
                  <c:v>13014233.07</c:v>
                </c:pt>
                <c:pt idx="6">
                  <c:v>15098762.970000001</c:v>
                </c:pt>
                <c:pt idx="7">
                  <c:v>20971870.859999999</c:v>
                </c:pt>
                <c:pt idx="8">
                  <c:v>13001815.859999999</c:v>
                </c:pt>
                <c:pt idx="9">
                  <c:v>11620649.550000001</c:v>
                </c:pt>
                <c:pt idx="10">
                  <c:v>13928273.220000001</c:v>
                </c:pt>
                <c:pt idx="11">
                  <c:v>12190671.449999999</c:v>
                </c:pt>
                <c:pt idx="12">
                  <c:v>1498436.17</c:v>
                </c:pt>
                <c:pt idx="13">
                  <c:v>1400354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335680"/>
        <c:axId val="45337216"/>
      </c:barChart>
      <c:catAx>
        <c:axId val="453356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45337216"/>
        <c:crosses val="autoZero"/>
        <c:auto val="1"/>
        <c:lblAlgn val="ctr"/>
        <c:lblOffset val="100"/>
        <c:noMultiLvlLbl val="0"/>
      </c:catAx>
      <c:valAx>
        <c:axId val="45337216"/>
        <c:scaling>
          <c:orientation val="minMax"/>
          <c:max val="30000000"/>
          <c:min val="0"/>
        </c:scaling>
        <c:delete val="0"/>
        <c:axPos val="r"/>
        <c:majorGridlines/>
        <c:numFmt formatCode="&quot;R$&quot;\ 0,,&quot;MI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4533568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ANUAL!$D$4</c:f>
              <c:strCache>
                <c:ptCount val="1"/>
                <c:pt idx="0">
                  <c:v>DOTACAO INICIAL</c:v>
                </c:pt>
              </c:strCache>
            </c:strRef>
          </c:tx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(ANUAL!$D$6,ANUAL!$D$10,ANUAL!$D$14,ANUAL!$D$18,ANUAL!$D$22,ANUAL!$D$26,ANUAL!$D$30,ANUAL!$D$34,ANUAL!$D$38,ANUAL!$D$42,ANUAL!$D$46,ANUAL!$D$50,ANUAL!$D$54,ANUAL!$D$58)</c:f>
              <c:numCache>
                <c:formatCode>_("R$"* #,##0.00_);_("R$"* \(#,##0.00\);_("R$"* "-"??_);_(@_)</c:formatCode>
                <c:ptCount val="14"/>
                <c:pt idx="0">
                  <c:v>30911895</c:v>
                </c:pt>
                <c:pt idx="1">
                  <c:v>37159407</c:v>
                </c:pt>
                <c:pt idx="2">
                  <c:v>63100190</c:v>
                </c:pt>
                <c:pt idx="3">
                  <c:v>45169742</c:v>
                </c:pt>
                <c:pt idx="4">
                  <c:v>45958048</c:v>
                </c:pt>
                <c:pt idx="5">
                  <c:v>46129130</c:v>
                </c:pt>
                <c:pt idx="6">
                  <c:v>47723935</c:v>
                </c:pt>
                <c:pt idx="7">
                  <c:v>49173444</c:v>
                </c:pt>
                <c:pt idx="8">
                  <c:v>30452589</c:v>
                </c:pt>
                <c:pt idx="9">
                  <c:v>24249627</c:v>
                </c:pt>
                <c:pt idx="10">
                  <c:v>19112711</c:v>
                </c:pt>
                <c:pt idx="11">
                  <c:v>17349094</c:v>
                </c:pt>
                <c:pt idx="12">
                  <c:v>6510431</c:v>
                </c:pt>
                <c:pt idx="13">
                  <c:v>6334822</c:v>
                </c:pt>
              </c:numCache>
            </c:numRef>
          </c:val>
        </c:ser>
        <c:ser>
          <c:idx val="1"/>
          <c:order val="1"/>
          <c:tx>
            <c:strRef>
              <c:f>ANUAL!$E$4</c:f>
              <c:strCache>
                <c:ptCount val="1"/>
                <c:pt idx="0">
                  <c:v>DOTACAO ATUALIZADA</c:v>
                </c:pt>
              </c:strCache>
            </c:strRef>
          </c:tx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(ANUAL!$E$6,ANUAL!$E$10,ANUAL!$E$14,ANUAL!$E$18,ANUAL!$E$22,ANUAL!$E$26,ANUAL!$E$30,ANUAL!$E$34,ANUAL!$E$38,ANUAL!$E$42,ANUAL!$E$46,ANUAL!$E$50,ANUAL!$E$54,ANUAL!$E$58)</c:f>
              <c:numCache>
                <c:formatCode>_("R$"* #,##0.00_);_("R$"* \(#,##0.00\);_("R$"* "-"??_);_(@_)</c:formatCode>
                <c:ptCount val="14"/>
                <c:pt idx="0">
                  <c:v>51491649</c:v>
                </c:pt>
                <c:pt idx="1">
                  <c:v>53937488</c:v>
                </c:pt>
                <c:pt idx="2">
                  <c:v>63156867</c:v>
                </c:pt>
                <c:pt idx="3">
                  <c:v>45369742</c:v>
                </c:pt>
                <c:pt idx="4">
                  <c:v>45958048</c:v>
                </c:pt>
                <c:pt idx="5">
                  <c:v>46129130</c:v>
                </c:pt>
                <c:pt idx="6">
                  <c:v>48223935</c:v>
                </c:pt>
                <c:pt idx="7">
                  <c:v>49686618</c:v>
                </c:pt>
                <c:pt idx="8">
                  <c:v>32664178</c:v>
                </c:pt>
                <c:pt idx="9">
                  <c:v>26496668</c:v>
                </c:pt>
                <c:pt idx="10">
                  <c:v>19232211</c:v>
                </c:pt>
                <c:pt idx="11">
                  <c:v>17349094</c:v>
                </c:pt>
                <c:pt idx="12">
                  <c:v>7795528</c:v>
                </c:pt>
                <c:pt idx="13">
                  <c:v>6334822</c:v>
                </c:pt>
              </c:numCache>
            </c:numRef>
          </c:val>
        </c:ser>
        <c:ser>
          <c:idx val="2"/>
          <c:order val="2"/>
          <c:tx>
            <c:strRef>
              <c:f>ANUAL!$F$4</c:f>
              <c:strCache>
                <c:ptCount val="1"/>
                <c:pt idx="0">
                  <c:v>DESPESAS EMPENHADAS</c:v>
                </c:pt>
              </c:strCache>
            </c:strRef>
          </c:tx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(ANUAL!$F$6,ANUAL!$F$10,ANUAL!$F$14,ANUAL!$F$18,ANUAL!$F$22,ANUAL!$F$26,ANUAL!$F$30,ANUAL!$F$34,ANUAL!$F$38,ANUAL!$F$42,ANUAL!$F$46,ANUAL!$F$50,ANUAL!$F$54,ANUAL!$F$58)</c:f>
              <c:numCache>
                <c:formatCode>_("R$"* #,##0.00_);_("R$"* \(#,##0.00\);_("R$"* "-"??_);_(@_)</c:formatCode>
                <c:ptCount val="14"/>
                <c:pt idx="0">
                  <c:v>49121703.57</c:v>
                </c:pt>
                <c:pt idx="1">
                  <c:v>51922971.460000001</c:v>
                </c:pt>
                <c:pt idx="2">
                  <c:v>62603318.18</c:v>
                </c:pt>
                <c:pt idx="3">
                  <c:v>44857987.039999999</c:v>
                </c:pt>
                <c:pt idx="4">
                  <c:v>45521660.200000003</c:v>
                </c:pt>
                <c:pt idx="5">
                  <c:v>46106714.5</c:v>
                </c:pt>
                <c:pt idx="6">
                  <c:v>43158580.290000007</c:v>
                </c:pt>
                <c:pt idx="7">
                  <c:v>49153640.789999999</c:v>
                </c:pt>
                <c:pt idx="8">
                  <c:v>31936792.140000001</c:v>
                </c:pt>
                <c:pt idx="9">
                  <c:v>24539108.649999999</c:v>
                </c:pt>
                <c:pt idx="10">
                  <c:v>17886439.039999999</c:v>
                </c:pt>
                <c:pt idx="11">
                  <c:v>17203080.859999999</c:v>
                </c:pt>
                <c:pt idx="12">
                  <c:v>7770462.5899999999</c:v>
                </c:pt>
                <c:pt idx="13">
                  <c:v>6319776.3399999999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252608"/>
        <c:axId val="45254144"/>
      </c:barChart>
      <c:catAx>
        <c:axId val="4525260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45254144"/>
        <c:crosses val="autoZero"/>
        <c:auto val="1"/>
        <c:lblAlgn val="ctr"/>
        <c:lblOffset val="100"/>
        <c:noMultiLvlLbl val="0"/>
      </c:catAx>
      <c:valAx>
        <c:axId val="45254144"/>
        <c:scaling>
          <c:orientation val="minMax"/>
          <c:max val="70000000"/>
          <c:min val="0"/>
        </c:scaling>
        <c:delete val="0"/>
        <c:axPos val="r"/>
        <c:majorGridlines/>
        <c:numFmt formatCode="&quot;R$&quot;\ 0,,&quot;MI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4525260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ANUAL!$D$4</c:f>
              <c:strCache>
                <c:ptCount val="1"/>
                <c:pt idx="0">
                  <c:v>DOTACAO INICIAL</c:v>
                </c:pt>
              </c:strCache>
            </c:strRef>
          </c:tx>
          <c:invertIfNegative val="0"/>
          <c:cat>
            <c:strRef>
              <c:f>(ANUAL!$B$5,ANUAL!$B$9,ANUAL!$B$13,ANUAL!$B$17,ANUAL!$B$25,ANUAL!$B$29,ANUAL!$B$33,ANUAL!$B$37,ANUAL!$B$41,ANUAL!$B$45,ANUAL!$B$49,ANUAL!$B$53,ANUAL!$B$57)</c:f>
              <c:strCache>
                <c:ptCount val="13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</c:strCache>
            </c:strRef>
          </c:cat>
          <c:val>
            <c:numRef>
              <c:f>(ANUAL!$D$7,ANUAL!$D$11,ANUAL!$D$15,ANUAL!$D$19,ANUAL!$D$23,ANUAL!$D$27,ANUAL!$D$31,ANUAL!$D$35,ANUAL!$D$39,ANUAL!$D$43,ANUAL!$D$47,ANUAL!$D$51,ANUAL!$D$55,ANUAL!$D$59)</c:f>
              <c:numCache>
                <c:formatCode>_("R$"* #,##0.00_);_("R$"* \(#,##0.00\);_("R$"* "-"??_);_(@_)</c:formatCode>
                <c:ptCount val="14"/>
                <c:pt idx="0">
                  <c:v>127225994</c:v>
                </c:pt>
                <c:pt idx="1">
                  <c:v>236141604</c:v>
                </c:pt>
                <c:pt idx="2">
                  <c:v>229982162</c:v>
                </c:pt>
                <c:pt idx="3">
                  <c:v>213442255</c:v>
                </c:pt>
                <c:pt idx="4">
                  <c:v>200112385</c:v>
                </c:pt>
                <c:pt idx="5">
                  <c:v>147814337</c:v>
                </c:pt>
                <c:pt idx="6">
                  <c:v>111295415</c:v>
                </c:pt>
                <c:pt idx="7">
                  <c:v>90945015</c:v>
                </c:pt>
                <c:pt idx="8">
                  <c:v>74219306</c:v>
                </c:pt>
                <c:pt idx="9">
                  <c:v>64677039</c:v>
                </c:pt>
                <c:pt idx="10">
                  <c:v>45100027</c:v>
                </c:pt>
                <c:pt idx="11">
                  <c:v>27080922</c:v>
                </c:pt>
                <c:pt idx="12">
                  <c:v>17808958</c:v>
                </c:pt>
                <c:pt idx="13">
                  <c:v>13890425</c:v>
                </c:pt>
              </c:numCache>
            </c:numRef>
          </c:val>
        </c:ser>
        <c:ser>
          <c:idx val="1"/>
          <c:order val="1"/>
          <c:tx>
            <c:strRef>
              <c:f>ANUAL!$E$4</c:f>
              <c:strCache>
                <c:ptCount val="1"/>
                <c:pt idx="0">
                  <c:v>DOTACAO ATUALIZADA</c:v>
                </c:pt>
              </c:strCache>
            </c:strRef>
          </c:tx>
          <c:invertIfNegative val="0"/>
          <c:cat>
            <c:strRef>
              <c:f>(ANUAL!$B$5,ANUAL!$B$9,ANUAL!$B$13,ANUAL!$B$17,ANUAL!$B$25,ANUAL!$B$29,ANUAL!$B$33,ANUAL!$B$37,ANUAL!$B$41,ANUAL!$B$45,ANUAL!$B$49,ANUAL!$B$53,ANUAL!$B$57)</c:f>
              <c:strCache>
                <c:ptCount val="13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</c:strCache>
            </c:strRef>
          </c:cat>
          <c:val>
            <c:numRef>
              <c:f>(ANUAL!$E$7,ANUAL!$E$11,ANUAL!$E$15,ANUAL!$E$19,ANUAL!$E$23,ANUAL!$E$27,ANUAL!$E$31,ANUAL!$E$35,ANUAL!$E$39,ANUAL!$E$43,ANUAL!$E$47,ANUAL!$E$51,ANUAL!$E$55,ANUAL!$E$59)</c:f>
              <c:numCache>
                <c:formatCode>_("R$"* #,##0.00_);_("R$"* \(#,##0.00\);_("R$"* "-"??_);_(@_)</c:formatCode>
                <c:ptCount val="14"/>
                <c:pt idx="0">
                  <c:v>279170671</c:v>
                </c:pt>
                <c:pt idx="1">
                  <c:v>263981438</c:v>
                </c:pt>
                <c:pt idx="2">
                  <c:v>252482964</c:v>
                </c:pt>
                <c:pt idx="3">
                  <c:v>245308355</c:v>
                </c:pt>
                <c:pt idx="4">
                  <c:v>231818418</c:v>
                </c:pt>
                <c:pt idx="5">
                  <c:v>193769235</c:v>
                </c:pt>
                <c:pt idx="6">
                  <c:v>162348686</c:v>
                </c:pt>
                <c:pt idx="7">
                  <c:v>116371707</c:v>
                </c:pt>
                <c:pt idx="8">
                  <c:v>99262785</c:v>
                </c:pt>
                <c:pt idx="9">
                  <c:v>78691228</c:v>
                </c:pt>
                <c:pt idx="10">
                  <c:v>67439806</c:v>
                </c:pt>
                <c:pt idx="11">
                  <c:v>50151954</c:v>
                </c:pt>
                <c:pt idx="12">
                  <c:v>31922059</c:v>
                </c:pt>
                <c:pt idx="13">
                  <c:v>19574472</c:v>
                </c:pt>
              </c:numCache>
            </c:numRef>
          </c:val>
        </c:ser>
        <c:ser>
          <c:idx val="2"/>
          <c:order val="2"/>
          <c:tx>
            <c:strRef>
              <c:f>ANUAL!$F$4</c:f>
              <c:strCache>
                <c:ptCount val="1"/>
                <c:pt idx="0">
                  <c:v>DESPESAS EMPENHADAS</c:v>
                </c:pt>
              </c:strCache>
            </c:strRef>
          </c:tx>
          <c:invertIfNegative val="0"/>
          <c:cat>
            <c:strRef>
              <c:f>(ANUAL!$B$5,ANUAL!$B$9,ANUAL!$B$13,ANUAL!$B$17,ANUAL!$B$25,ANUAL!$B$29,ANUAL!$B$33,ANUAL!$B$37,ANUAL!$B$41,ANUAL!$B$45,ANUAL!$B$49,ANUAL!$B$53,ANUAL!$B$57)</c:f>
              <c:strCache>
                <c:ptCount val="13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</c:strCache>
            </c:strRef>
          </c:cat>
          <c:val>
            <c:numRef>
              <c:f>(ANUAL!$F$7,ANUAL!$F$11,ANUAL!$F$15,ANUAL!$F$19,ANUAL!$F$23,ANUAL!$F$27,ANUAL!$F$31,ANUAL!$F$35,ANUAL!$F$39,ANUAL!$F$43,ANUAL!$F$47,ANUAL!$F$51,ANUAL!$F$55,ANUAL!$F$59)</c:f>
              <c:numCache>
                <c:formatCode>_("R$"* #,##0.00_);_("R$"* \(#,##0.00\);_("R$"* "-"??_);_(@_)</c:formatCode>
                <c:ptCount val="14"/>
                <c:pt idx="0">
                  <c:v>277833721.60000002</c:v>
                </c:pt>
                <c:pt idx="1">
                  <c:v>260115126.41999999</c:v>
                </c:pt>
                <c:pt idx="2">
                  <c:v>250168234.88</c:v>
                </c:pt>
                <c:pt idx="3">
                  <c:v>241097166.16000003</c:v>
                </c:pt>
                <c:pt idx="4">
                  <c:v>229015990.41999999</c:v>
                </c:pt>
                <c:pt idx="5">
                  <c:v>192795651.26000002</c:v>
                </c:pt>
                <c:pt idx="6">
                  <c:v>159802287.44999999</c:v>
                </c:pt>
                <c:pt idx="7">
                  <c:v>114805440.61</c:v>
                </c:pt>
                <c:pt idx="8">
                  <c:v>98665959.49999997</c:v>
                </c:pt>
                <c:pt idx="9">
                  <c:v>73979488.629999995</c:v>
                </c:pt>
                <c:pt idx="10">
                  <c:v>65250053.25</c:v>
                </c:pt>
                <c:pt idx="11">
                  <c:v>49365111.759999998</c:v>
                </c:pt>
                <c:pt idx="12">
                  <c:v>30376857.590000007</c:v>
                </c:pt>
                <c:pt idx="13">
                  <c:v>18710827.389999997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41792"/>
        <c:axId val="49043328"/>
      </c:barChart>
      <c:catAx>
        <c:axId val="49041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49043328"/>
        <c:crosses val="autoZero"/>
        <c:auto val="1"/>
        <c:lblAlgn val="ctr"/>
        <c:lblOffset val="100"/>
        <c:noMultiLvlLbl val="0"/>
      </c:catAx>
      <c:valAx>
        <c:axId val="49043328"/>
        <c:scaling>
          <c:orientation val="minMax"/>
          <c:max val="300000000"/>
          <c:min val="0"/>
        </c:scaling>
        <c:delete val="0"/>
        <c:axPos val="r"/>
        <c:majorGridlines/>
        <c:numFmt formatCode="&quot;R$&quot;\ 0,,&quot;MI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4904179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2837965294771E-2"/>
          <c:y val="3.6272286398659571E-2"/>
          <c:w val="0.90170770372488407"/>
          <c:h val="0.849435155577057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ANUAL!$D$4</c:f>
              <c:strCache>
                <c:ptCount val="1"/>
                <c:pt idx="0">
                  <c:v>DOTACAO INICIAL</c:v>
                </c:pt>
              </c:strCache>
            </c:strRef>
          </c:tx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(ANUAL!$D$8,ANUAL!$D$12,ANUAL!$D$16,ANUAL!$D$20,ANUAL!$D$24,ANUAL!$D$28,ANUAL!$D$32,ANUAL!$D$36,ANUAL!$D$40,ANUAL!$D$44,ANUAL!$D$48,ANUAL!$D$52,ANUAL!$D$56,ANUAL!$D$60)</c:f>
              <c:numCache>
                <c:formatCode>_("R$"* #,##0.00_);_("R$"* \(#,##0.00\);_("R$"* "-"??_);_(@_)</c:formatCode>
                <c:ptCount val="14"/>
                <c:pt idx="0">
                  <c:v>158868395</c:v>
                </c:pt>
                <c:pt idx="1">
                  <c:v>278279834</c:v>
                </c:pt>
                <c:pt idx="2">
                  <c:v>300659006</c:v>
                </c:pt>
                <c:pt idx="3">
                  <c:v>263390192</c:v>
                </c:pt>
                <c:pt idx="4">
                  <c:v>251289398</c:v>
                </c:pt>
                <c:pt idx="5">
                  <c:v>207874159</c:v>
                </c:pt>
                <c:pt idx="6">
                  <c:v>183987934</c:v>
                </c:pt>
                <c:pt idx="7">
                  <c:v>161011095</c:v>
                </c:pt>
                <c:pt idx="8">
                  <c:v>118688639</c:v>
                </c:pt>
                <c:pt idx="9">
                  <c:v>100841124</c:v>
                </c:pt>
                <c:pt idx="10">
                  <c:v>78242628</c:v>
                </c:pt>
                <c:pt idx="11">
                  <c:v>56834741</c:v>
                </c:pt>
                <c:pt idx="12">
                  <c:v>25938306</c:v>
                </c:pt>
                <c:pt idx="13">
                  <c:v>21625601</c:v>
                </c:pt>
              </c:numCache>
            </c:numRef>
          </c:val>
        </c:ser>
        <c:ser>
          <c:idx val="1"/>
          <c:order val="1"/>
          <c:tx>
            <c:strRef>
              <c:f>ANUAL!$E$4</c:f>
              <c:strCache>
                <c:ptCount val="1"/>
                <c:pt idx="0">
                  <c:v>DOTACAO ATUALIZADA</c:v>
                </c:pt>
              </c:strCache>
            </c:strRef>
          </c:tx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(ANUAL!$E$8,ANUAL!$E$12,ANUAL!$E$16,ANUAL!$E$20,ANUAL!$E$24,ANUAL!$E$28,ANUAL!$E$32,ANUAL!$E$36,ANUAL!$E$40,ANUAL!$E$44,ANUAL!$E$48,ANUAL!$E$52,ANUAL!$E$56,ANUAL!$E$60)</c:f>
              <c:numCache>
                <c:formatCode>_("R$"* #,##0.00_);_("R$"* \(#,##0.00\);_("R$"* "-"??_);_(@_)</c:formatCode>
                <c:ptCount val="14"/>
                <c:pt idx="0">
                  <c:v>335722164</c:v>
                </c:pt>
                <c:pt idx="1">
                  <c:v>330623297</c:v>
                </c:pt>
                <c:pt idx="2">
                  <c:v>321503089</c:v>
                </c:pt>
                <c:pt idx="3">
                  <c:v>295456292</c:v>
                </c:pt>
                <c:pt idx="4">
                  <c:v>283295431</c:v>
                </c:pt>
                <c:pt idx="5">
                  <c:v>253767604</c:v>
                </c:pt>
                <c:pt idx="6">
                  <c:v>236101140</c:v>
                </c:pt>
                <c:pt idx="7">
                  <c:v>188643530</c:v>
                </c:pt>
                <c:pt idx="8">
                  <c:v>145663091</c:v>
                </c:pt>
                <c:pt idx="9">
                  <c:v>121500198</c:v>
                </c:pt>
                <c:pt idx="10">
                  <c:v>101023907</c:v>
                </c:pt>
                <c:pt idx="11">
                  <c:v>79980773</c:v>
                </c:pt>
                <c:pt idx="12">
                  <c:v>41216504</c:v>
                </c:pt>
                <c:pt idx="13">
                  <c:v>27309648</c:v>
                </c:pt>
              </c:numCache>
            </c:numRef>
          </c:val>
        </c:ser>
        <c:ser>
          <c:idx val="2"/>
          <c:order val="2"/>
          <c:tx>
            <c:strRef>
              <c:f>ANUAL!$F$4</c:f>
              <c:strCache>
                <c:ptCount val="1"/>
                <c:pt idx="0">
                  <c:v>DESPESAS EMPENHADAS</c:v>
                </c:pt>
              </c:strCache>
            </c:strRef>
          </c:tx>
          <c:invertIfNegative val="0"/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(ANUAL!$F$8,ANUAL!$F$12,ANUAL!$F$16,ANUAL!$F$20,ANUAL!$F$24,ANUAL!$F$28,ANUAL!$F$32,ANUAL!$F$36,ANUAL!$F$40,ANUAL!$F$44,ANUAL!$F$48,ANUAL!$F$52,ANUAL!$F$56,ANUAL!$F$60)</c:f>
              <c:numCache>
                <c:formatCode>_("R$"* #,##0.00_);_("R$"* \(#,##0.00\);_("R$"* "-"??_);_(@_)</c:formatCode>
                <c:ptCount val="14"/>
                <c:pt idx="0">
                  <c:v>332014765.04000002</c:v>
                </c:pt>
                <c:pt idx="1">
                  <c:v>324532601.62</c:v>
                </c:pt>
                <c:pt idx="2">
                  <c:v>318278899.06</c:v>
                </c:pt>
                <c:pt idx="3">
                  <c:v>290707457.22000003</c:v>
                </c:pt>
                <c:pt idx="4">
                  <c:v>278183391.56</c:v>
                </c:pt>
                <c:pt idx="5">
                  <c:v>251916598.83000001</c:v>
                </c:pt>
                <c:pt idx="6">
                  <c:v>218059630.70999998</c:v>
                </c:pt>
                <c:pt idx="7">
                  <c:v>184930952.25999999</c:v>
                </c:pt>
                <c:pt idx="8">
                  <c:v>143604567.49999997</c:v>
                </c:pt>
                <c:pt idx="9">
                  <c:v>110139246.83</c:v>
                </c:pt>
                <c:pt idx="10">
                  <c:v>97064765.50999999</c:v>
                </c:pt>
                <c:pt idx="11">
                  <c:v>78758864.069999993</c:v>
                </c:pt>
                <c:pt idx="12">
                  <c:v>39645756.350000009</c:v>
                </c:pt>
                <c:pt idx="13">
                  <c:v>26430957.729999997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071616"/>
        <c:axId val="49073152"/>
      </c:barChart>
      <c:catAx>
        <c:axId val="4907161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anchor="ctr" anchorCtr="1"/>
          <a:lstStyle/>
          <a:p>
            <a:pPr>
              <a:defRPr b="1"/>
            </a:pPr>
            <a:endParaRPr lang="pt-BR"/>
          </a:p>
        </c:txPr>
        <c:crossAx val="49073152"/>
        <c:crosses val="autoZero"/>
        <c:auto val="1"/>
        <c:lblAlgn val="ctr"/>
        <c:lblOffset val="100"/>
        <c:noMultiLvlLbl val="0"/>
      </c:catAx>
      <c:valAx>
        <c:axId val="49073152"/>
        <c:scaling>
          <c:orientation val="minMax"/>
          <c:max val="350000000"/>
        </c:scaling>
        <c:delete val="0"/>
        <c:axPos val="r"/>
        <c:majorGridlines/>
        <c:numFmt formatCode="&quot;R$&quot;\ 0,,&quot;MI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4907161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2837965294771E-2"/>
          <c:y val="3.6272286398659571E-2"/>
          <c:w val="0.90170770372488407"/>
          <c:h val="0.819464300463722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ANUAL!$C$17</c:f>
              <c:strCache>
                <c:ptCount val="1"/>
                <c:pt idx="0">
                  <c:v>INVESTIMENTOS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(ANUAL!$B$57,ANUAL!$B$53,ANUAL!$B$49,ANUAL!$B$45,ANUAL!$B$41,ANUAL!$B$37,ANUAL!$B$33,ANUAL!$B$29,ANUAL!$B$25,ANUAL!$B$21,ANUAL!$B$17,ANUAL!$B$13,ANUAL!$B$9,ANUAL!$B$5)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(ANUAL!$F$57,ANUAL!$F$53,ANUAL!$F$49,ANUAL!$F$45,ANUAL!$F$41,ANUAL!$F$37,ANUAL!$F$33,ANUAL!$F$29,ANUAL!$F$25,ANUAL!$F$21,ANUAL!$F$17,ANUAL!$F$13,ANUAL!$F$9,ANUAL!$F$5)</c:f>
              <c:numCache>
                <c:formatCode>_("R$"* #,##0.00_);_("R$"* \(#,##0.00\);_("R$"* "-"??_);_(@_)</c:formatCode>
                <c:ptCount val="14"/>
                <c:pt idx="0">
                  <c:v>1400354</c:v>
                </c:pt>
                <c:pt idx="1">
                  <c:v>1498436.17</c:v>
                </c:pt>
                <c:pt idx="2">
                  <c:v>12190671.449999999</c:v>
                </c:pt>
                <c:pt idx="3">
                  <c:v>13928273.220000001</c:v>
                </c:pt>
                <c:pt idx="4">
                  <c:v>11620649.550000001</c:v>
                </c:pt>
                <c:pt idx="5">
                  <c:v>13001815.859999999</c:v>
                </c:pt>
                <c:pt idx="6">
                  <c:v>20971870.859999999</c:v>
                </c:pt>
                <c:pt idx="7">
                  <c:v>15098762.970000001</c:v>
                </c:pt>
                <c:pt idx="8">
                  <c:v>13014233.07</c:v>
                </c:pt>
                <c:pt idx="9">
                  <c:v>3645740.9400000004</c:v>
                </c:pt>
                <c:pt idx="10">
                  <c:v>4752304.0199999996</c:v>
                </c:pt>
                <c:pt idx="11">
                  <c:v>5507346</c:v>
                </c:pt>
                <c:pt idx="12">
                  <c:v>12494503.74</c:v>
                </c:pt>
                <c:pt idx="13">
                  <c:v>5059339.87</c:v>
                </c:pt>
              </c:numCache>
            </c:numRef>
          </c:val>
        </c:ser>
        <c:ser>
          <c:idx val="1"/>
          <c:order val="1"/>
          <c:tx>
            <c:strRef>
              <c:f>ANUAL!$C$18</c:f>
              <c:strCache>
                <c:ptCount val="1"/>
                <c:pt idx="0">
                  <c:v>DESP. CORRENTES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(ANUAL!$B$57,ANUAL!$B$53,ANUAL!$B$49,ANUAL!$B$45,ANUAL!$B$41,ANUAL!$B$37,ANUAL!$B$33,ANUAL!$B$29,ANUAL!$B$25,ANUAL!$B$21,ANUAL!$B$17,ANUAL!$B$13,ANUAL!$B$9,ANUAL!$B$5)</c:f>
              <c:strCache>
                <c:ptCount val="14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</c:strCache>
            </c:strRef>
          </c:cat>
          <c:val>
            <c:numRef>
              <c:f>(ANUAL!$F$58,ANUAL!$F$54,ANUAL!$F$50,ANUAL!$F$46,ANUAL!$F$42,ANUAL!$F$38,ANUAL!$F$34,ANUAL!$F$30,ANUAL!$F$26,ANUAL!$F$22,ANUAL!$F$18,ANUAL!$F$14,ANUAL!$F$10,ANUAL!$F$6)</c:f>
              <c:numCache>
                <c:formatCode>_("R$"* #,##0.00_);_("R$"* \(#,##0.00\);_("R$"* "-"??_);_(@_)</c:formatCode>
                <c:ptCount val="14"/>
                <c:pt idx="0">
                  <c:v>6319776.3399999999</c:v>
                </c:pt>
                <c:pt idx="1">
                  <c:v>7770462.5899999999</c:v>
                </c:pt>
                <c:pt idx="2">
                  <c:v>17203080.859999999</c:v>
                </c:pt>
                <c:pt idx="3">
                  <c:v>17886439.039999999</c:v>
                </c:pt>
                <c:pt idx="4">
                  <c:v>24539108.649999999</c:v>
                </c:pt>
                <c:pt idx="5">
                  <c:v>31936792.140000001</c:v>
                </c:pt>
                <c:pt idx="6">
                  <c:v>49153640.789999999</c:v>
                </c:pt>
                <c:pt idx="7">
                  <c:v>43158580.290000007</c:v>
                </c:pt>
                <c:pt idx="8">
                  <c:v>46106714.5</c:v>
                </c:pt>
                <c:pt idx="9">
                  <c:v>45521660.200000003</c:v>
                </c:pt>
                <c:pt idx="10">
                  <c:v>44857987.039999999</c:v>
                </c:pt>
                <c:pt idx="11">
                  <c:v>62603318.18</c:v>
                </c:pt>
                <c:pt idx="12">
                  <c:v>51922971.460000001</c:v>
                </c:pt>
                <c:pt idx="13">
                  <c:v>49121703.57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41"/>
        <c:axId val="51483392"/>
        <c:axId val="51484928"/>
      </c:barChart>
      <c:lineChart>
        <c:grouping val="standard"/>
        <c:varyColors val="0"/>
        <c:ser>
          <c:idx val="2"/>
          <c:order val="2"/>
          <c:tx>
            <c:strRef>
              <c:f>ANUAL!$C$19</c:f>
              <c:strCache>
                <c:ptCount val="1"/>
                <c:pt idx="0">
                  <c:v>FOLHA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(ANUAL!$B$5,ANUAL!$B$9,ANUAL!$B$13,ANUAL!$B$17,ANUAL!$B$21,ANUAL!$B$25,ANUAL!$B$29,ANUAL!$B$33,ANUAL!$B$37,ANUAL!$B$41,ANUAL!$B$45,ANUAL!$B$49,ANUAL!$B$53,ANUAL!$B$57)</c:f>
              <c:strCache>
                <c:ptCount val="14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</c:strCache>
            </c:strRef>
          </c:cat>
          <c:val>
            <c:numRef>
              <c:f>(ANUAL!$F$59,ANUAL!$F$55,ANUAL!$F$51,ANUAL!$F$47,ANUAL!$F$43,ANUAL!$F$39,ANUAL!$F$35,ANUAL!$F$31,ANUAL!$F$27,ANUAL!$F$23,ANUAL!$F$19,ANUAL!$F$15,ANUAL!$F$11,ANUAL!$F$7)</c:f>
              <c:numCache>
                <c:formatCode>_("R$"* #,##0.00_);_("R$"* \(#,##0.00\);_("R$"* "-"??_);_(@_)</c:formatCode>
                <c:ptCount val="14"/>
                <c:pt idx="0">
                  <c:v>18710827.389999997</c:v>
                </c:pt>
                <c:pt idx="1">
                  <c:v>30376857.590000007</c:v>
                </c:pt>
                <c:pt idx="2">
                  <c:v>49365111.759999998</c:v>
                </c:pt>
                <c:pt idx="3">
                  <c:v>65250053.25</c:v>
                </c:pt>
                <c:pt idx="4">
                  <c:v>73979488.629999995</c:v>
                </c:pt>
                <c:pt idx="5">
                  <c:v>98665959.49999997</c:v>
                </c:pt>
                <c:pt idx="6">
                  <c:v>114805440.61</c:v>
                </c:pt>
                <c:pt idx="7">
                  <c:v>159802287.44999999</c:v>
                </c:pt>
                <c:pt idx="8">
                  <c:v>192795651.26000002</c:v>
                </c:pt>
                <c:pt idx="9">
                  <c:v>229015990.41999999</c:v>
                </c:pt>
                <c:pt idx="10">
                  <c:v>241097166.16000003</c:v>
                </c:pt>
                <c:pt idx="11">
                  <c:v>250168234.88</c:v>
                </c:pt>
                <c:pt idx="12">
                  <c:v>260115126.41999999</c:v>
                </c:pt>
                <c:pt idx="13">
                  <c:v>277833721.60000002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83392"/>
        <c:axId val="51484928"/>
      </c:lineChart>
      <c:catAx>
        <c:axId val="51483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51484928"/>
        <c:crosses val="autoZero"/>
        <c:auto val="1"/>
        <c:lblAlgn val="ctr"/>
        <c:lblOffset val="100"/>
        <c:noMultiLvlLbl val="0"/>
      </c:catAx>
      <c:valAx>
        <c:axId val="51484928"/>
        <c:scaling>
          <c:orientation val="minMax"/>
          <c:max val="290000000"/>
        </c:scaling>
        <c:delete val="0"/>
        <c:axPos val="l"/>
        <c:majorGridlines/>
        <c:numFmt formatCode="&quot;R$&quot;\ 0,,&quot;MI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5148339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613831</xdr:colOff>
      <xdr:row>1</xdr:row>
      <xdr:rowOff>0</xdr:rowOff>
    </xdr:from>
    <xdr:to>
      <xdr:col>2</xdr:col>
      <xdr:colOff>1322916</xdr:colOff>
      <xdr:row>2</xdr:row>
      <xdr:rowOff>4234</xdr:rowOff>
    </xdr:to>
    <xdr:pic>
      <xdr:nvPicPr>
        <xdr:cNvPr id="6" name="Imagem 5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1" y="285750"/>
          <a:ext cx="2518835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222251</xdr:colOff>
      <xdr:row>2</xdr:row>
      <xdr:rowOff>137583</xdr:rowOff>
    </xdr:from>
    <xdr:to>
      <xdr:col>4</xdr:col>
      <xdr:colOff>137584</xdr:colOff>
      <xdr:row>2</xdr:row>
      <xdr:rowOff>137583</xdr:rowOff>
    </xdr:to>
    <xdr:cxnSp macro="">
      <xdr:nvCxnSpPr>
        <xdr:cNvPr id="4" name="Conector de seta reta 3"/>
        <xdr:cNvCxnSpPr/>
      </xdr:nvCxnSpPr>
      <xdr:spPr>
        <a:xfrm flipH="1">
          <a:off x="3714751" y="1143000"/>
          <a:ext cx="2180166" cy="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1066799</xdr:colOff>
      <xdr:row>3</xdr:row>
      <xdr:rowOff>9524</xdr:rowOff>
    </xdr:from>
    <xdr:to>
      <xdr:col>5</xdr:col>
      <xdr:colOff>1576349</xdr:colOff>
      <xdr:row>29</xdr:row>
      <xdr:rowOff>119474</xdr:rowOff>
    </xdr:to>
    <xdr:graphicFrame macro="">
      <xdr:nvGraphicFramePr>
        <xdr:cNvPr id="2" name="Gráfico 1" title="Investiment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613831</xdr:colOff>
      <xdr:row>1</xdr:row>
      <xdr:rowOff>0</xdr:rowOff>
    </xdr:from>
    <xdr:to>
      <xdr:col>3</xdr:col>
      <xdr:colOff>306916</xdr:colOff>
      <xdr:row>2</xdr:row>
      <xdr:rowOff>4234</xdr:rowOff>
    </xdr:to>
    <xdr:pic>
      <xdr:nvPicPr>
        <xdr:cNvPr id="4" name="Imagem 3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1" y="285750"/>
          <a:ext cx="2518835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5</xdr:col>
      <xdr:colOff>1700175</xdr:colOff>
      <xdr:row>58</xdr:row>
      <xdr:rowOff>109950</xdr:rowOff>
    </xdr:to>
    <xdr:graphicFrame macro="">
      <xdr:nvGraphicFramePr>
        <xdr:cNvPr id="5" name="Gráfico 4" title="Investiment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60</xdr:row>
      <xdr:rowOff>0</xdr:rowOff>
    </xdr:from>
    <xdr:to>
      <xdr:col>5</xdr:col>
      <xdr:colOff>1700175</xdr:colOff>
      <xdr:row>86</xdr:row>
      <xdr:rowOff>109950</xdr:rowOff>
    </xdr:to>
    <xdr:graphicFrame macro="">
      <xdr:nvGraphicFramePr>
        <xdr:cNvPr id="6" name="Gráfico 5" title="Investiment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694266</xdr:colOff>
      <xdr:row>3</xdr:row>
      <xdr:rowOff>10584</xdr:rowOff>
    </xdr:from>
    <xdr:to>
      <xdr:col>18</xdr:col>
      <xdr:colOff>62932</xdr:colOff>
      <xdr:row>29</xdr:row>
      <xdr:rowOff>120534</xdr:rowOff>
    </xdr:to>
    <xdr:graphicFrame macro="">
      <xdr:nvGraphicFramePr>
        <xdr:cNvPr id="7" name="Gráfico 6" title="Investiment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6</xdr:col>
      <xdr:colOff>613831</xdr:colOff>
      <xdr:row>1</xdr:row>
      <xdr:rowOff>0</xdr:rowOff>
    </xdr:from>
    <xdr:ext cx="2518835" cy="723901"/>
    <xdr:pic>
      <xdr:nvPicPr>
        <xdr:cNvPr id="8" name="Imagem 7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1" y="285750"/>
          <a:ext cx="2518835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7</xdr:col>
      <xdr:colOff>677333</xdr:colOff>
      <xdr:row>32</xdr:row>
      <xdr:rowOff>52917</xdr:rowOff>
    </xdr:from>
    <xdr:to>
      <xdr:col>18</xdr:col>
      <xdr:colOff>45999</xdr:colOff>
      <xdr:row>59</xdr:row>
      <xdr:rowOff>4117</xdr:rowOff>
    </xdr:to>
    <xdr:graphicFrame macro="">
      <xdr:nvGraphicFramePr>
        <xdr:cNvPr id="9" name="Gráfico 8" title="Investimentos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941917</xdr:colOff>
      <xdr:row>1</xdr:row>
      <xdr:rowOff>723901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76225"/>
          <a:ext cx="2665941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941917</xdr:colOff>
      <xdr:row>1</xdr:row>
      <xdr:rowOff>723901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95275"/>
          <a:ext cx="2665941" cy="72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941917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834" y="285750"/>
          <a:ext cx="2667000" cy="7239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2</xdr:col>
      <xdr:colOff>984251</xdr:colOff>
      <xdr:row>2</xdr:row>
      <xdr:rowOff>4234</xdr:rowOff>
    </xdr:to>
    <xdr:pic>
      <xdr:nvPicPr>
        <xdr:cNvPr id="2" name="Imagem 1" descr="Resultado de imagem para logo iffar 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285750"/>
          <a:ext cx="2670175" cy="718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zoomScale="90" zoomScaleNormal="90" workbookViewId="0">
      <selection activeCell="P9" sqref="P9"/>
    </sheetView>
  </sheetViews>
  <sheetFormatPr defaultRowHeight="12.75" x14ac:dyDescent="0.2"/>
  <cols>
    <col min="2" max="2" width="17.85546875" style="27" customWidth="1"/>
    <col min="3" max="3" width="25.28515625" style="27" customWidth="1"/>
    <col min="4" max="6" width="34" customWidth="1"/>
  </cols>
  <sheetData>
    <row r="1" spans="2:6" ht="22.5" customHeight="1" x14ac:dyDescent="0.2">
      <c r="B1" s="22"/>
      <c r="C1" s="22"/>
    </row>
    <row r="2" spans="2:6" ht="56.25" customHeight="1" thickBot="1" x14ac:dyDescent="0.25">
      <c r="B2" s="69" t="s">
        <v>53</v>
      </c>
      <c r="C2" s="69"/>
      <c r="D2" s="69"/>
      <c r="E2" s="69"/>
      <c r="F2" s="69"/>
    </row>
    <row r="3" spans="2:6" ht="22.5" customHeight="1" thickBot="1" x14ac:dyDescent="0.25">
      <c r="B3" s="95" t="s">
        <v>57</v>
      </c>
      <c r="C3" s="96"/>
      <c r="D3" s="97"/>
      <c r="E3" s="98" t="s">
        <v>68</v>
      </c>
      <c r="F3" s="97"/>
    </row>
    <row r="4" spans="2:6" s="29" customFormat="1" ht="20.100000000000001" customHeight="1" thickBot="1" x14ac:dyDescent="0.25">
      <c r="B4" s="51" t="s">
        <v>52</v>
      </c>
      <c r="C4" s="28" t="s">
        <v>39</v>
      </c>
      <c r="D4" s="16" t="s">
        <v>0</v>
      </c>
      <c r="E4" s="16" t="s">
        <v>1</v>
      </c>
      <c r="F4" s="17" t="s">
        <v>38</v>
      </c>
    </row>
    <row r="5" spans="2:6" s="29" customFormat="1" ht="20.100000000000001" customHeight="1" thickTop="1" x14ac:dyDescent="0.2">
      <c r="B5" s="65">
        <v>2021</v>
      </c>
      <c r="C5" s="53" t="s">
        <v>2</v>
      </c>
      <c r="D5" s="39">
        <f>'2021'!D7</f>
        <v>730506</v>
      </c>
      <c r="E5" s="39">
        <f>'2021'!E7</f>
        <v>5059844</v>
      </c>
      <c r="F5" s="40">
        <f>'2021'!F7</f>
        <v>5059339.87</v>
      </c>
    </row>
    <row r="6" spans="2:6" s="29" customFormat="1" ht="20.100000000000001" customHeight="1" x14ac:dyDescent="0.2">
      <c r="B6" s="66"/>
      <c r="C6" s="54" t="s">
        <v>54</v>
      </c>
      <c r="D6" s="42">
        <f>'2021'!D16</f>
        <v>30911895</v>
      </c>
      <c r="E6" s="42">
        <f>'2021'!E16</f>
        <v>51491649</v>
      </c>
      <c r="F6" s="43">
        <f>'2021'!F16</f>
        <v>49121703.57</v>
      </c>
    </row>
    <row r="7" spans="2:6" s="29" customFormat="1" ht="20.100000000000001" customHeight="1" thickBot="1" x14ac:dyDescent="0.25">
      <c r="B7" s="66"/>
      <c r="C7" s="55" t="s">
        <v>55</v>
      </c>
      <c r="D7" s="45">
        <f>'2021'!D22</f>
        <v>127225994</v>
      </c>
      <c r="E7" s="45">
        <f>'2021'!E22</f>
        <v>279170671</v>
      </c>
      <c r="F7" s="46">
        <f>'2021'!F22</f>
        <v>277833721.60000002</v>
      </c>
    </row>
    <row r="8" spans="2:6" s="29" customFormat="1" ht="20.100000000000001" customHeight="1" thickTop="1" thickBot="1" x14ac:dyDescent="0.25">
      <c r="B8" s="67"/>
      <c r="C8" s="28" t="s">
        <v>58</v>
      </c>
      <c r="D8" s="52">
        <f>SUM(D5:D7)</f>
        <v>158868395</v>
      </c>
      <c r="E8" s="52">
        <f t="shared" ref="E8:F8" si="0">SUM(E5:E7)</f>
        <v>335722164</v>
      </c>
      <c r="F8" s="52">
        <f t="shared" si="0"/>
        <v>332014765.04000002</v>
      </c>
    </row>
    <row r="9" spans="2:6" s="29" customFormat="1" ht="20.100000000000001" customHeight="1" thickTop="1" x14ac:dyDescent="0.2">
      <c r="B9" s="63" t="s">
        <v>65</v>
      </c>
      <c r="C9" s="30" t="s">
        <v>2</v>
      </c>
      <c r="D9" s="31">
        <f>'2020'!D7</f>
        <v>4978823</v>
      </c>
      <c r="E9" s="31">
        <f>'2020'!E7</f>
        <v>12704371</v>
      </c>
      <c r="F9" s="32">
        <f>'2020'!F7</f>
        <v>12494503.74</v>
      </c>
    </row>
    <row r="10" spans="2:6" s="29" customFormat="1" ht="20.100000000000001" customHeight="1" x14ac:dyDescent="0.2">
      <c r="B10" s="64"/>
      <c r="C10" s="33" t="s">
        <v>54</v>
      </c>
      <c r="D10" s="34">
        <f>'2020'!D17</f>
        <v>37159407</v>
      </c>
      <c r="E10" s="34">
        <f>'2020'!E17</f>
        <v>53937488</v>
      </c>
      <c r="F10" s="32">
        <f>'2020'!F17</f>
        <v>51922971.460000001</v>
      </c>
    </row>
    <row r="11" spans="2:6" s="29" customFormat="1" ht="20.100000000000001" customHeight="1" thickBot="1" x14ac:dyDescent="0.25">
      <c r="B11" s="64"/>
      <c r="C11" s="35" t="s">
        <v>55</v>
      </c>
      <c r="D11" s="36">
        <f>'2020'!D22</f>
        <v>236141604</v>
      </c>
      <c r="E11" s="36">
        <f>'2020'!E22</f>
        <v>263981438</v>
      </c>
      <c r="F11" s="37">
        <f>'2020'!F22</f>
        <v>260115126.41999999</v>
      </c>
    </row>
    <row r="12" spans="2:6" s="29" customFormat="1" ht="20.100000000000001" customHeight="1" thickTop="1" thickBot="1" x14ac:dyDescent="0.25">
      <c r="B12" s="68"/>
      <c r="C12" s="28" t="s">
        <v>58</v>
      </c>
      <c r="D12" s="52">
        <f>SUM(D9:D11)</f>
        <v>278279834</v>
      </c>
      <c r="E12" s="52">
        <f t="shared" ref="E12:F12" si="1">SUM(E9:E11)</f>
        <v>330623297</v>
      </c>
      <c r="F12" s="52">
        <f t="shared" si="1"/>
        <v>324532601.62</v>
      </c>
    </row>
    <row r="13" spans="2:6" s="29" customFormat="1" ht="20.100000000000001" customHeight="1" thickTop="1" x14ac:dyDescent="0.2">
      <c r="B13" s="65">
        <v>2019</v>
      </c>
      <c r="C13" s="53" t="s">
        <v>2</v>
      </c>
      <c r="D13" s="39">
        <f>'2019'!D7</f>
        <v>7576654</v>
      </c>
      <c r="E13" s="39">
        <f>'2019'!E7</f>
        <v>5863258</v>
      </c>
      <c r="F13" s="40">
        <f>'2019'!F7</f>
        <v>5507346</v>
      </c>
    </row>
    <row r="14" spans="2:6" s="29" customFormat="1" ht="20.100000000000001" customHeight="1" x14ac:dyDescent="0.2">
      <c r="B14" s="66"/>
      <c r="C14" s="54" t="s">
        <v>54</v>
      </c>
      <c r="D14" s="42">
        <f>'2019'!D18</f>
        <v>63100190</v>
      </c>
      <c r="E14" s="42">
        <f>'2019'!E18</f>
        <v>63156867</v>
      </c>
      <c r="F14" s="43">
        <f>'2019'!F18</f>
        <v>62603318.18</v>
      </c>
    </row>
    <row r="15" spans="2:6" s="29" customFormat="1" ht="20.100000000000001" customHeight="1" thickBot="1" x14ac:dyDescent="0.25">
      <c r="B15" s="66"/>
      <c r="C15" s="55" t="s">
        <v>55</v>
      </c>
      <c r="D15" s="45">
        <f>'2019'!D23</f>
        <v>229982162</v>
      </c>
      <c r="E15" s="45">
        <f>'2019'!E23</f>
        <v>252482964</v>
      </c>
      <c r="F15" s="46">
        <f>'2019'!F23</f>
        <v>250168234.88</v>
      </c>
    </row>
    <row r="16" spans="2:6" s="29" customFormat="1" ht="20.100000000000001" customHeight="1" thickTop="1" thickBot="1" x14ac:dyDescent="0.25">
      <c r="B16" s="67"/>
      <c r="C16" s="28" t="s">
        <v>58</v>
      </c>
      <c r="D16" s="52">
        <f>SUM(D13:D15)</f>
        <v>300659006</v>
      </c>
      <c r="E16" s="52">
        <f t="shared" ref="E16:F16" si="2">SUM(E13:E15)</f>
        <v>321503089</v>
      </c>
      <c r="F16" s="52">
        <f t="shared" si="2"/>
        <v>318278899.06</v>
      </c>
    </row>
    <row r="17" spans="2:8" ht="20.100000000000001" customHeight="1" thickTop="1" x14ac:dyDescent="0.25">
      <c r="B17" s="63">
        <v>2018</v>
      </c>
      <c r="C17" s="30" t="s">
        <v>2</v>
      </c>
      <c r="D17" s="31">
        <f>'2018'!D7</f>
        <v>4778195</v>
      </c>
      <c r="E17" s="31">
        <f>'2018'!E7</f>
        <v>4778195</v>
      </c>
      <c r="F17" s="32">
        <f>'2018'!F7</f>
        <v>4752304.0199999996</v>
      </c>
      <c r="G17" s="70"/>
      <c r="H17" s="70"/>
    </row>
    <row r="18" spans="2:8" ht="20.100000000000001" customHeight="1" x14ac:dyDescent="0.2">
      <c r="B18" s="64"/>
      <c r="C18" s="33" t="s">
        <v>54</v>
      </c>
      <c r="D18" s="34">
        <f>'2018'!D15</f>
        <v>45169742</v>
      </c>
      <c r="E18" s="34">
        <f>'2018'!E15</f>
        <v>45369742</v>
      </c>
      <c r="F18" s="32">
        <f>'2018'!F15</f>
        <v>44857987.039999999</v>
      </c>
    </row>
    <row r="19" spans="2:8" ht="20.100000000000001" customHeight="1" thickBot="1" x14ac:dyDescent="0.25">
      <c r="B19" s="64"/>
      <c r="C19" s="35" t="s">
        <v>55</v>
      </c>
      <c r="D19" s="36">
        <f>'2018'!D22</f>
        <v>213442255</v>
      </c>
      <c r="E19" s="36">
        <f>'2018'!E22</f>
        <v>245308355</v>
      </c>
      <c r="F19" s="37">
        <f>'2018'!F22</f>
        <v>241097166.16000003</v>
      </c>
    </row>
    <row r="20" spans="2:8" s="29" customFormat="1" ht="20.100000000000001" customHeight="1" thickTop="1" thickBot="1" x14ac:dyDescent="0.25">
      <c r="B20" s="68"/>
      <c r="C20" s="28" t="s">
        <v>58</v>
      </c>
      <c r="D20" s="52">
        <f>SUM(D17:D19)</f>
        <v>263390192</v>
      </c>
      <c r="E20" s="52">
        <f t="shared" ref="E20:F20" si="3">SUM(E17:E19)</f>
        <v>295456292</v>
      </c>
      <c r="F20" s="52">
        <f t="shared" si="3"/>
        <v>290707457.22000003</v>
      </c>
    </row>
    <row r="21" spans="2:8" ht="20.100000000000001" customHeight="1" thickTop="1" x14ac:dyDescent="0.2">
      <c r="B21" s="65">
        <v>2017</v>
      </c>
      <c r="C21" s="38" t="s">
        <v>2</v>
      </c>
      <c r="D21" s="39">
        <f>'2017'!D7</f>
        <v>5218965</v>
      </c>
      <c r="E21" s="39">
        <f>'2017'!E7</f>
        <v>5518965</v>
      </c>
      <c r="F21" s="40">
        <f>'2017'!F7</f>
        <v>3645740.9400000004</v>
      </c>
    </row>
    <row r="22" spans="2:8" ht="20.100000000000001" customHeight="1" x14ac:dyDescent="0.2">
      <c r="B22" s="66"/>
      <c r="C22" s="41" t="s">
        <v>54</v>
      </c>
      <c r="D22" s="42">
        <f>'2017'!D14</f>
        <v>45958048</v>
      </c>
      <c r="E22" s="42">
        <f>'2017'!E14</f>
        <v>45958048</v>
      </c>
      <c r="F22" s="43">
        <f>'2017'!F14</f>
        <v>45521660.200000003</v>
      </c>
    </row>
    <row r="23" spans="2:8" ht="20.100000000000001" customHeight="1" thickBot="1" x14ac:dyDescent="0.25">
      <c r="B23" s="66"/>
      <c r="C23" s="44" t="s">
        <v>55</v>
      </c>
      <c r="D23" s="45">
        <f>'2017'!D24</f>
        <v>200112385</v>
      </c>
      <c r="E23" s="45">
        <f>'2017'!E24</f>
        <v>231818418</v>
      </c>
      <c r="F23" s="46">
        <f>'2017'!F24</f>
        <v>229015990.41999999</v>
      </c>
    </row>
    <row r="24" spans="2:8" s="29" customFormat="1" ht="20.100000000000001" customHeight="1" thickTop="1" thickBot="1" x14ac:dyDescent="0.25">
      <c r="B24" s="67"/>
      <c r="C24" s="28" t="s">
        <v>58</v>
      </c>
      <c r="D24" s="52">
        <f>SUM(D21:D23)</f>
        <v>251289398</v>
      </c>
      <c r="E24" s="52">
        <f t="shared" ref="E24" si="4">SUM(E21:E23)</f>
        <v>283295431</v>
      </c>
      <c r="F24" s="52">
        <f t="shared" ref="F24" si="5">SUM(F21:F23)</f>
        <v>278183391.56</v>
      </c>
    </row>
    <row r="25" spans="2:8" ht="20.100000000000001" customHeight="1" thickTop="1" x14ac:dyDescent="0.2">
      <c r="B25" s="63">
        <v>2016</v>
      </c>
      <c r="C25" s="30" t="s">
        <v>2</v>
      </c>
      <c r="D25" s="31">
        <f>'2016'!D7</f>
        <v>13930692</v>
      </c>
      <c r="E25" s="31">
        <f>'2016'!E7</f>
        <v>13869239</v>
      </c>
      <c r="F25" s="32">
        <f>'2016'!F7</f>
        <v>13014233.07</v>
      </c>
    </row>
    <row r="26" spans="2:8" ht="20.100000000000001" customHeight="1" x14ac:dyDescent="0.2">
      <c r="B26" s="64"/>
      <c r="C26" s="33" t="s">
        <v>54</v>
      </c>
      <c r="D26" s="34">
        <f>'2016'!D13</f>
        <v>46129130</v>
      </c>
      <c r="E26" s="34">
        <f>'2016'!E13</f>
        <v>46129130</v>
      </c>
      <c r="F26" s="32">
        <f>'2016'!F13</f>
        <v>46106714.5</v>
      </c>
    </row>
    <row r="27" spans="2:8" ht="20.100000000000001" customHeight="1" thickBot="1" x14ac:dyDescent="0.25">
      <c r="B27" s="64"/>
      <c r="C27" s="35" t="s">
        <v>55</v>
      </c>
      <c r="D27" s="36">
        <f>'2016'!D25</f>
        <v>147814337</v>
      </c>
      <c r="E27" s="36">
        <f>'2016'!E25</f>
        <v>193769235</v>
      </c>
      <c r="F27" s="37">
        <f>'2016'!F25</f>
        <v>192795651.26000002</v>
      </c>
    </row>
    <row r="28" spans="2:8" s="29" customFormat="1" ht="20.100000000000001" customHeight="1" thickTop="1" thickBot="1" x14ac:dyDescent="0.25">
      <c r="B28" s="68"/>
      <c r="C28" s="28" t="s">
        <v>58</v>
      </c>
      <c r="D28" s="52">
        <f>SUM(D25:D27)</f>
        <v>207874159</v>
      </c>
      <c r="E28" s="52">
        <f t="shared" ref="E28" si="6">SUM(E25:E27)</f>
        <v>253767604</v>
      </c>
      <c r="F28" s="52">
        <f t="shared" ref="F28" si="7">SUM(F25:F27)</f>
        <v>251916598.83000001</v>
      </c>
    </row>
    <row r="29" spans="2:8" ht="20.100000000000001" customHeight="1" thickTop="1" x14ac:dyDescent="0.2">
      <c r="B29" s="65">
        <v>2015</v>
      </c>
      <c r="C29" s="38" t="s">
        <v>2</v>
      </c>
      <c r="D29" s="39">
        <f>'2015'!D7</f>
        <v>24968584</v>
      </c>
      <c r="E29" s="39">
        <f>'2015'!E7</f>
        <v>25528519</v>
      </c>
      <c r="F29" s="40">
        <f>'2015'!F7</f>
        <v>15098762.970000001</v>
      </c>
    </row>
    <row r="30" spans="2:8" ht="20.100000000000001" customHeight="1" x14ac:dyDescent="0.2">
      <c r="B30" s="66"/>
      <c r="C30" s="41" t="s">
        <v>54</v>
      </c>
      <c r="D30" s="42">
        <f>'2015'!D13</f>
        <v>47723935</v>
      </c>
      <c r="E30" s="42">
        <f>'2015'!E13</f>
        <v>48223935</v>
      </c>
      <c r="F30" s="43">
        <f>'2015'!F13</f>
        <v>43158580.290000007</v>
      </c>
    </row>
    <row r="31" spans="2:8" ht="20.100000000000001" customHeight="1" thickBot="1" x14ac:dyDescent="0.25">
      <c r="B31" s="66"/>
      <c r="C31" s="44" t="s">
        <v>55</v>
      </c>
      <c r="D31" s="45">
        <f>'2015'!D25</f>
        <v>111295415</v>
      </c>
      <c r="E31" s="45">
        <f>'2015'!E25</f>
        <v>162348686</v>
      </c>
      <c r="F31" s="46">
        <f>'2015'!F25</f>
        <v>159802287.44999999</v>
      </c>
    </row>
    <row r="32" spans="2:8" s="29" customFormat="1" ht="20.100000000000001" customHeight="1" thickTop="1" thickBot="1" x14ac:dyDescent="0.25">
      <c r="B32" s="67"/>
      <c r="C32" s="28" t="s">
        <v>58</v>
      </c>
      <c r="D32" s="52">
        <f>SUM(D29:D31)</f>
        <v>183987934</v>
      </c>
      <c r="E32" s="52">
        <f t="shared" ref="E32" si="8">SUM(E29:E31)</f>
        <v>236101140</v>
      </c>
      <c r="F32" s="52">
        <f t="shared" ref="F32" si="9">SUM(F29:F31)</f>
        <v>218059630.70999998</v>
      </c>
    </row>
    <row r="33" spans="2:8" ht="20.100000000000001" customHeight="1" thickTop="1" x14ac:dyDescent="0.2">
      <c r="B33" s="63">
        <v>2014</v>
      </c>
      <c r="C33" s="30" t="s">
        <v>2</v>
      </c>
      <c r="D33" s="31">
        <f>'2014'!D8</f>
        <v>20892636</v>
      </c>
      <c r="E33" s="31">
        <f>'2014'!E8</f>
        <v>22585205</v>
      </c>
      <c r="F33" s="32">
        <f>'2014'!F8</f>
        <v>20971870.859999999</v>
      </c>
    </row>
    <row r="34" spans="2:8" ht="20.100000000000001" customHeight="1" x14ac:dyDescent="0.2">
      <c r="B34" s="64"/>
      <c r="C34" s="33" t="s">
        <v>54</v>
      </c>
      <c r="D34" s="34">
        <f>'2014'!D13</f>
        <v>49173444</v>
      </c>
      <c r="E34" s="34">
        <f>'2014'!E13</f>
        <v>49686618</v>
      </c>
      <c r="F34" s="32">
        <f>'2014'!F13</f>
        <v>49153640.789999999</v>
      </c>
    </row>
    <row r="35" spans="2:8" ht="20.100000000000001" customHeight="1" thickBot="1" x14ac:dyDescent="0.25">
      <c r="B35" s="64"/>
      <c r="C35" s="35" t="s">
        <v>55</v>
      </c>
      <c r="D35" s="36">
        <f>'2014'!D27</f>
        <v>90945015</v>
      </c>
      <c r="E35" s="36">
        <f>'2014'!E27</f>
        <v>116371707</v>
      </c>
      <c r="F35" s="37">
        <f>'2014'!F27</f>
        <v>114805440.61</v>
      </c>
    </row>
    <row r="36" spans="2:8" s="29" customFormat="1" ht="20.100000000000001" customHeight="1" thickTop="1" thickBot="1" x14ac:dyDescent="0.25">
      <c r="B36" s="68"/>
      <c r="C36" s="28" t="s">
        <v>58</v>
      </c>
      <c r="D36" s="52">
        <f>SUM(D33:D35)</f>
        <v>161011095</v>
      </c>
      <c r="E36" s="52">
        <f t="shared" ref="E36" si="10">SUM(E33:E35)</f>
        <v>188643530</v>
      </c>
      <c r="F36" s="52">
        <f t="shared" ref="F36" si="11">SUM(F33:F35)</f>
        <v>184930952.25999999</v>
      </c>
    </row>
    <row r="37" spans="2:8" ht="20.100000000000001" customHeight="1" thickTop="1" x14ac:dyDescent="0.2">
      <c r="B37" s="65">
        <v>2013</v>
      </c>
      <c r="C37" s="38" t="s">
        <v>2</v>
      </c>
      <c r="D37" s="39">
        <f>'2013'!D8</f>
        <v>14016744</v>
      </c>
      <c r="E37" s="39">
        <f>'2013'!E8</f>
        <v>13736128</v>
      </c>
      <c r="F37" s="40">
        <f>'2013'!F8</f>
        <v>13001815.859999999</v>
      </c>
    </row>
    <row r="38" spans="2:8" ht="20.100000000000001" customHeight="1" x14ac:dyDescent="0.2">
      <c r="B38" s="66"/>
      <c r="C38" s="41" t="s">
        <v>54</v>
      </c>
      <c r="D38" s="42">
        <f>'2013'!D14</f>
        <v>30452589</v>
      </c>
      <c r="E38" s="42">
        <f>'2013'!E14</f>
        <v>32664178</v>
      </c>
      <c r="F38" s="43">
        <f>'2013'!F14</f>
        <v>31936792.140000001</v>
      </c>
    </row>
    <row r="39" spans="2:8" ht="20.100000000000001" customHeight="1" thickBot="1" x14ac:dyDescent="0.3">
      <c r="B39" s="66"/>
      <c r="C39" s="44" t="s">
        <v>55</v>
      </c>
      <c r="D39" s="45">
        <f>'2013'!D26</f>
        <v>74219306</v>
      </c>
      <c r="E39" s="45">
        <f>'2013'!E26</f>
        <v>99262785</v>
      </c>
      <c r="F39" s="46">
        <f>'2013'!F26</f>
        <v>98665959.49999997</v>
      </c>
      <c r="G39" s="70"/>
      <c r="H39" s="70"/>
    </row>
    <row r="40" spans="2:8" s="29" customFormat="1" ht="20.100000000000001" customHeight="1" thickTop="1" thickBot="1" x14ac:dyDescent="0.25">
      <c r="B40" s="67"/>
      <c r="C40" s="28" t="s">
        <v>58</v>
      </c>
      <c r="D40" s="52">
        <f>SUM(D37:D39)</f>
        <v>118688639</v>
      </c>
      <c r="E40" s="52">
        <f t="shared" ref="E40" si="12">SUM(E37:E39)</f>
        <v>145663091</v>
      </c>
      <c r="F40" s="52">
        <f t="shared" ref="F40" si="13">SUM(F37:F39)</f>
        <v>143604567.49999997</v>
      </c>
    </row>
    <row r="41" spans="2:8" ht="20.100000000000001" customHeight="1" thickTop="1" x14ac:dyDescent="0.2">
      <c r="B41" s="63">
        <v>2012</v>
      </c>
      <c r="C41" s="30" t="s">
        <v>2</v>
      </c>
      <c r="D41" s="31">
        <f>'2012'!D9</f>
        <v>11914458</v>
      </c>
      <c r="E41" s="31">
        <f>'2012'!E9</f>
        <v>16312302</v>
      </c>
      <c r="F41" s="32">
        <f>'2012'!F9</f>
        <v>11620649.550000001</v>
      </c>
    </row>
    <row r="42" spans="2:8" ht="20.100000000000001" customHeight="1" x14ac:dyDescent="0.2">
      <c r="B42" s="64"/>
      <c r="C42" s="33" t="s">
        <v>54</v>
      </c>
      <c r="D42" s="34">
        <f>'2012'!D14</f>
        <v>24249627</v>
      </c>
      <c r="E42" s="34">
        <f>'2012'!E14</f>
        <v>26496668</v>
      </c>
      <c r="F42" s="32">
        <f>'2012'!F14</f>
        <v>24539108.649999999</v>
      </c>
    </row>
    <row r="43" spans="2:8" ht="20.100000000000001" customHeight="1" thickBot="1" x14ac:dyDescent="0.25">
      <c r="B43" s="64"/>
      <c r="C43" s="35" t="s">
        <v>55</v>
      </c>
      <c r="D43" s="36">
        <f>'2012'!D28</f>
        <v>64677039</v>
      </c>
      <c r="E43" s="36">
        <f>'2012'!E28</f>
        <v>78691228</v>
      </c>
      <c r="F43" s="37">
        <f>'2012'!F28</f>
        <v>73979488.629999995</v>
      </c>
    </row>
    <row r="44" spans="2:8" s="29" customFormat="1" ht="20.100000000000001" customHeight="1" thickTop="1" thickBot="1" x14ac:dyDescent="0.25">
      <c r="B44" s="68"/>
      <c r="C44" s="28" t="s">
        <v>58</v>
      </c>
      <c r="D44" s="52">
        <f>SUM(D41:D43)</f>
        <v>100841124</v>
      </c>
      <c r="E44" s="52">
        <f t="shared" ref="E44" si="14">SUM(E41:E43)</f>
        <v>121500198</v>
      </c>
      <c r="F44" s="52">
        <f t="shared" ref="F44" si="15">SUM(F41:F43)</f>
        <v>110139246.83</v>
      </c>
    </row>
    <row r="45" spans="2:8" ht="20.100000000000001" customHeight="1" thickTop="1" x14ac:dyDescent="0.2">
      <c r="B45" s="65">
        <v>2011</v>
      </c>
      <c r="C45" s="38" t="s">
        <v>2</v>
      </c>
      <c r="D45" s="39">
        <f>'2011'!D11</f>
        <v>14029890</v>
      </c>
      <c r="E45" s="39">
        <f>'2011'!E11</f>
        <v>14351890</v>
      </c>
      <c r="F45" s="39">
        <f>'2011'!F11</f>
        <v>13928273.220000001</v>
      </c>
    </row>
    <row r="46" spans="2:8" ht="20.100000000000001" customHeight="1" x14ac:dyDescent="0.2">
      <c r="B46" s="66"/>
      <c r="C46" s="41" t="s">
        <v>54</v>
      </c>
      <c r="D46" s="42">
        <f>'2011'!D16</f>
        <v>19112711</v>
      </c>
      <c r="E46" s="42">
        <f>'2011'!E16</f>
        <v>19232211</v>
      </c>
      <c r="F46" s="42">
        <f>'2011'!F16</f>
        <v>17886439.039999999</v>
      </c>
    </row>
    <row r="47" spans="2:8" ht="20.100000000000001" customHeight="1" thickBot="1" x14ac:dyDescent="0.25">
      <c r="B47" s="66"/>
      <c r="C47" s="44" t="s">
        <v>55</v>
      </c>
      <c r="D47" s="45">
        <f>'2011'!D29</f>
        <v>45100027</v>
      </c>
      <c r="E47" s="45">
        <f>'2011'!E29</f>
        <v>67439806</v>
      </c>
      <c r="F47" s="45">
        <f>'2011'!F29</f>
        <v>65250053.25</v>
      </c>
    </row>
    <row r="48" spans="2:8" s="29" customFormat="1" ht="20.100000000000001" customHeight="1" thickTop="1" thickBot="1" x14ac:dyDescent="0.25">
      <c r="B48" s="67"/>
      <c r="C48" s="28" t="s">
        <v>58</v>
      </c>
      <c r="D48" s="52">
        <f>SUM(D45:D47)</f>
        <v>78242628</v>
      </c>
      <c r="E48" s="52">
        <f t="shared" ref="E48" si="16">SUM(E45:E47)</f>
        <v>101023907</v>
      </c>
      <c r="F48" s="52">
        <f t="shared" ref="F48" si="17">SUM(F45:F47)</f>
        <v>97064765.50999999</v>
      </c>
    </row>
    <row r="49" spans="2:6" ht="20.100000000000001" customHeight="1" thickTop="1" x14ac:dyDescent="0.2">
      <c r="B49" s="63">
        <v>2010</v>
      </c>
      <c r="C49" s="30" t="s">
        <v>2</v>
      </c>
      <c r="D49" s="31">
        <f>'2010'!D9</f>
        <v>12404725</v>
      </c>
      <c r="E49" s="31">
        <f>'2010'!E9</f>
        <v>12479725</v>
      </c>
      <c r="F49" s="32">
        <f>'2010'!F9</f>
        <v>12190671.449999999</v>
      </c>
    </row>
    <row r="50" spans="2:6" ht="20.100000000000001" customHeight="1" x14ac:dyDescent="0.2">
      <c r="B50" s="64"/>
      <c r="C50" s="33" t="s">
        <v>54</v>
      </c>
      <c r="D50" s="34">
        <f>'2010'!D13</f>
        <v>17349094</v>
      </c>
      <c r="E50" s="34">
        <f>'2010'!E13</f>
        <v>17349094</v>
      </c>
      <c r="F50" s="32">
        <f>'2010'!F13</f>
        <v>17203080.859999999</v>
      </c>
    </row>
    <row r="51" spans="2:6" ht="20.100000000000001" customHeight="1" thickBot="1" x14ac:dyDescent="0.25">
      <c r="B51" s="64"/>
      <c r="C51" s="35" t="s">
        <v>55</v>
      </c>
      <c r="D51" s="36">
        <f>'2010'!D25</f>
        <v>27080922</v>
      </c>
      <c r="E51" s="36">
        <f>'2010'!E25</f>
        <v>50151954</v>
      </c>
      <c r="F51" s="37">
        <f>'2010'!F25</f>
        <v>49365111.759999998</v>
      </c>
    </row>
    <row r="52" spans="2:6" s="29" customFormat="1" ht="20.100000000000001" customHeight="1" thickTop="1" thickBot="1" x14ac:dyDescent="0.25">
      <c r="B52" s="68"/>
      <c r="C52" s="28" t="s">
        <v>58</v>
      </c>
      <c r="D52" s="52">
        <f>SUM(D49:D51)</f>
        <v>56834741</v>
      </c>
      <c r="E52" s="52">
        <f t="shared" ref="E52" si="18">SUM(E49:E51)</f>
        <v>79980773</v>
      </c>
      <c r="F52" s="52">
        <f t="shared" ref="F52" si="19">SUM(F49:F51)</f>
        <v>78758864.069999993</v>
      </c>
    </row>
    <row r="53" spans="2:6" ht="20.100000000000001" customHeight="1" thickTop="1" x14ac:dyDescent="0.2">
      <c r="B53" s="65">
        <v>2009</v>
      </c>
      <c r="C53" s="38" t="s">
        <v>2</v>
      </c>
      <c r="D53" s="39">
        <f>'2009'!D6</f>
        <v>1618917</v>
      </c>
      <c r="E53" s="39">
        <f>'2009'!E6</f>
        <v>1498917</v>
      </c>
      <c r="F53" s="39">
        <f>'2009'!F6</f>
        <v>1498436.17</v>
      </c>
    </row>
    <row r="54" spans="2:6" ht="20.100000000000001" customHeight="1" x14ac:dyDescent="0.2">
      <c r="B54" s="66"/>
      <c r="C54" s="41" t="s">
        <v>54</v>
      </c>
      <c r="D54" s="42">
        <f>'2009'!D10</f>
        <v>6510431</v>
      </c>
      <c r="E54" s="42">
        <f>'2009'!E10</f>
        <v>7795528</v>
      </c>
      <c r="F54" s="42">
        <f>'2009'!F10</f>
        <v>7770462.5899999999</v>
      </c>
    </row>
    <row r="55" spans="2:6" ht="20.100000000000001" customHeight="1" thickBot="1" x14ac:dyDescent="0.25">
      <c r="B55" s="66"/>
      <c r="C55" s="44" t="s">
        <v>55</v>
      </c>
      <c r="D55" s="45">
        <f>'2009'!D21</f>
        <v>17808958</v>
      </c>
      <c r="E55" s="45">
        <f>'2009'!E21</f>
        <v>31922059</v>
      </c>
      <c r="F55" s="45">
        <f>'2009'!F21</f>
        <v>30376857.590000007</v>
      </c>
    </row>
    <row r="56" spans="2:6" s="29" customFormat="1" ht="20.100000000000001" customHeight="1" thickTop="1" thickBot="1" x14ac:dyDescent="0.25">
      <c r="B56" s="67"/>
      <c r="C56" s="28" t="s">
        <v>58</v>
      </c>
      <c r="D56" s="52">
        <f>SUM(D53:D55)</f>
        <v>25938306</v>
      </c>
      <c r="E56" s="52">
        <f t="shared" ref="E56" si="20">SUM(E53:E55)</f>
        <v>41216504</v>
      </c>
      <c r="F56" s="52">
        <f t="shared" ref="F56" si="21">SUM(F53:F55)</f>
        <v>39645756.350000009</v>
      </c>
    </row>
    <row r="57" spans="2:6" ht="20.100000000000001" customHeight="1" thickTop="1" x14ac:dyDescent="0.2">
      <c r="B57" s="63">
        <v>2008</v>
      </c>
      <c r="C57" s="30" t="s">
        <v>2</v>
      </c>
      <c r="D57" s="31">
        <f>'2008'!D6</f>
        <v>1400354</v>
      </c>
      <c r="E57" s="31">
        <f>'2008'!E6</f>
        <v>1400354</v>
      </c>
      <c r="F57" s="32">
        <f>'2008'!F6</f>
        <v>1400354</v>
      </c>
    </row>
    <row r="58" spans="2:6" ht="20.100000000000001" customHeight="1" x14ac:dyDescent="0.2">
      <c r="B58" s="64"/>
      <c r="C58" s="33" t="s">
        <v>54</v>
      </c>
      <c r="D58" s="34">
        <f>'2008'!D9</f>
        <v>6334822</v>
      </c>
      <c r="E58" s="34">
        <f>'2008'!E9</f>
        <v>6334822</v>
      </c>
      <c r="F58" s="32">
        <f>'2008'!F9</f>
        <v>6319776.3399999999</v>
      </c>
    </row>
    <row r="59" spans="2:6" ht="20.100000000000001" customHeight="1" thickBot="1" x14ac:dyDescent="0.25">
      <c r="B59" s="64"/>
      <c r="C59" s="35" t="s">
        <v>55</v>
      </c>
      <c r="D59" s="36">
        <f>'2008'!D17</f>
        <v>13890425</v>
      </c>
      <c r="E59" s="36">
        <f>'2008'!E17</f>
        <v>19574472</v>
      </c>
      <c r="F59" s="37">
        <f>'2008'!F17</f>
        <v>18710827.389999997</v>
      </c>
    </row>
    <row r="60" spans="2:6" s="29" customFormat="1" ht="20.100000000000001" customHeight="1" thickTop="1" thickBot="1" x14ac:dyDescent="0.25">
      <c r="B60" s="64"/>
      <c r="C60" s="28" t="s">
        <v>58</v>
      </c>
      <c r="D60" s="52">
        <f>SUM(D57:D59)</f>
        <v>21625601</v>
      </c>
      <c r="E60" s="52">
        <f t="shared" ref="E60" si="22">SUM(E57:E59)</f>
        <v>27309648</v>
      </c>
      <c r="F60" s="52">
        <f t="shared" ref="F60" si="23">SUM(F57:F59)</f>
        <v>26430957.729999997</v>
      </c>
    </row>
    <row r="61" spans="2:6" ht="13.5" thickTop="1" x14ac:dyDescent="0.2"/>
  </sheetData>
  <mergeCells count="18">
    <mergeCell ref="B2:F2"/>
    <mergeCell ref="B3:C3"/>
    <mergeCell ref="G17:H17"/>
    <mergeCell ref="G39:H39"/>
    <mergeCell ref="B17:B20"/>
    <mergeCell ref="B21:B24"/>
    <mergeCell ref="B25:B28"/>
    <mergeCell ref="B29:B32"/>
    <mergeCell ref="B33:B36"/>
    <mergeCell ref="B13:B16"/>
    <mergeCell ref="B9:B12"/>
    <mergeCell ref="B5:B8"/>
    <mergeCell ref="B57:B60"/>
    <mergeCell ref="B37:B40"/>
    <mergeCell ref="B41:B44"/>
    <mergeCell ref="B45:B48"/>
    <mergeCell ref="B49:B52"/>
    <mergeCell ref="B53:B56"/>
  </mergeCells>
  <hyperlinks>
    <hyperlink ref="B2:D2" location="'NATUREZA DE DESPESA'!A1" display="DEMONSTRAÇÃO DE DESPESAS DE CUSTEIO EMPENHADAS E PAGAS IFFAR JULHO DE 2019"/>
    <hyperlink ref="B2:F2" location="ANUAL!A1" display="DEMONSTRAÇÃO DE DESPESAS COM INVESTIMENTO"/>
    <hyperlink ref="B17:F19" location="'2018'!A1" display="'2018'!A1"/>
    <hyperlink ref="B21:F23" location="'2017'!A1" display="'2017'!A1"/>
    <hyperlink ref="B25:F27" location="'2016'!A1" display="'2016'!A1"/>
    <hyperlink ref="B29:F31" location="'2015'!A1" display="'2015'!A1"/>
    <hyperlink ref="B33:F35" location="'2014'!A1" display="'2014'!A1"/>
    <hyperlink ref="B41:F43" location="'2012'!A1" display="'2012'!A1"/>
    <hyperlink ref="B45:F47" location="'2011'!A1" display="'2011'!A1"/>
    <hyperlink ref="B49:F51" location="'2010'!A1" display="'2010'!A1"/>
    <hyperlink ref="B53:F55" location="'2009'!A1" display="'2009'!A1"/>
    <hyperlink ref="B57:F59" location="'2008'!A1" display="'2008'!A1"/>
    <hyperlink ref="B3:C3" location="GRÁFICOS!A1" display="GRÁFICOS"/>
    <hyperlink ref="B37:F40" location="'2013'!A1" display="'2013'!A1"/>
    <hyperlink ref="B13:B16" location="'2019'!A1" display="'2019'!A1"/>
    <hyperlink ref="B13:F15" location="'2017'!A1" display="'2017'!A1"/>
    <hyperlink ref="D13:F15" location="'2019'!A1" display="'2019'!A1"/>
    <hyperlink ref="C9:C11" location="'2018'!A1" display="'2018'!A1"/>
    <hyperlink ref="B9:B12" location="'2020'!A1" display="2020"/>
    <hyperlink ref="C9:F11" location="'2020'!A1" display="INVESTIMENTOS"/>
    <hyperlink ref="B5:B8" location="'2021'!A1" display="'2021'!A1"/>
    <hyperlink ref="D5" location="'2020'!A1" display="INVESTIMENTOS"/>
    <hyperlink ref="E5:F5" location="'2020'!A1" display="INVESTIMENTOS"/>
    <hyperlink ref="D6" location="'2017'!A1" display="'2017'!A1"/>
    <hyperlink ref="E6:F6" location="'2017'!A1" display="'2017'!A1"/>
    <hyperlink ref="D7" location="'2017'!A1" display="'2017'!A1"/>
    <hyperlink ref="E7:F7" location="'2017'!A1" display="'2017'!A1"/>
    <hyperlink ref="D5:F7" location="'2021'!A1" display="'2021'!A1"/>
    <hyperlink ref="C13:C15" location="'2019'!A1" display="INVESTIMENTOS"/>
    <hyperlink ref="C5:C7" location="'2021'!A1" display="INVESTIMENTOS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45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3" t="s">
        <v>3</v>
      </c>
      <c r="D5" s="4">
        <v>15243300</v>
      </c>
      <c r="E5" s="4">
        <v>15243300</v>
      </c>
      <c r="F5" s="5">
        <v>14551916.74</v>
      </c>
    </row>
    <row r="6" spans="2:6" ht="22.5" thickTop="1" thickBot="1" x14ac:dyDescent="0.25">
      <c r="B6" s="76"/>
      <c r="C6" s="3" t="s">
        <v>4</v>
      </c>
      <c r="D6" s="4">
        <v>5361459</v>
      </c>
      <c r="E6" s="4">
        <v>7054028</v>
      </c>
      <c r="F6" s="5">
        <v>6132077.1200000001</v>
      </c>
    </row>
    <row r="7" spans="2:6" ht="22.5" thickTop="1" thickBot="1" x14ac:dyDescent="0.25">
      <c r="B7" s="76"/>
      <c r="C7" s="3" t="s">
        <v>11</v>
      </c>
      <c r="D7" s="4">
        <v>287877</v>
      </c>
      <c r="E7" s="4">
        <v>287877</v>
      </c>
      <c r="F7" s="5">
        <v>287877</v>
      </c>
    </row>
    <row r="8" spans="2:6" ht="14.25" thickTop="1" thickBot="1" x14ac:dyDescent="0.25">
      <c r="B8" s="77"/>
      <c r="C8" s="12"/>
      <c r="D8" s="7">
        <v>20892636</v>
      </c>
      <c r="E8" s="7">
        <v>22585205</v>
      </c>
      <c r="F8" s="8">
        <v>20971870.859999999</v>
      </c>
    </row>
    <row r="9" spans="2:6" ht="22.5" thickTop="1" thickBot="1" x14ac:dyDescent="0.25">
      <c r="B9" s="75" t="s">
        <v>5</v>
      </c>
      <c r="C9" s="3" t="s">
        <v>24</v>
      </c>
      <c r="D9" s="4">
        <v>960000</v>
      </c>
      <c r="E9" s="4">
        <v>960000</v>
      </c>
      <c r="F9" s="5">
        <v>849007.64</v>
      </c>
    </row>
    <row r="10" spans="2:6" ht="22.5" thickTop="1" thickBot="1" x14ac:dyDescent="0.25">
      <c r="B10" s="76"/>
      <c r="C10" s="3" t="s">
        <v>4</v>
      </c>
      <c r="D10" s="4">
        <v>33115676</v>
      </c>
      <c r="E10" s="4">
        <v>33226124</v>
      </c>
      <c r="F10" s="5">
        <v>33213190.420000002</v>
      </c>
    </row>
    <row r="11" spans="2:6" ht="22.5" thickTop="1" thickBot="1" x14ac:dyDescent="0.25">
      <c r="B11" s="76"/>
      <c r="C11" s="3" t="s">
        <v>11</v>
      </c>
      <c r="D11" s="4">
        <v>6454340</v>
      </c>
      <c r="E11" s="4">
        <v>6454340</v>
      </c>
      <c r="F11" s="5">
        <v>6451379.7000000002</v>
      </c>
    </row>
    <row r="12" spans="2:6" ht="22.5" thickTop="1" thickBot="1" x14ac:dyDescent="0.25">
      <c r="B12" s="76"/>
      <c r="C12" s="3" t="s">
        <v>26</v>
      </c>
      <c r="D12" s="4">
        <v>100000</v>
      </c>
      <c r="E12" s="4">
        <v>100000</v>
      </c>
      <c r="F12" s="5"/>
    </row>
    <row r="13" spans="2:6" ht="14.25" thickTop="1" thickBot="1" x14ac:dyDescent="0.25">
      <c r="B13" s="77"/>
      <c r="C13" s="12"/>
      <c r="D13" s="7">
        <v>49173444</v>
      </c>
      <c r="E13" s="7">
        <v>49686618</v>
      </c>
      <c r="F13" s="8">
        <v>49153640.789999999</v>
      </c>
    </row>
    <row r="14" spans="2:6" ht="22.5" thickTop="1" thickBot="1" x14ac:dyDescent="0.25">
      <c r="B14" s="79" t="s">
        <v>14</v>
      </c>
      <c r="C14" s="3" t="s">
        <v>15</v>
      </c>
      <c r="D14" s="4">
        <v>1103093</v>
      </c>
      <c r="E14" s="4">
        <v>1123593</v>
      </c>
      <c r="F14" s="5">
        <v>1123593</v>
      </c>
    </row>
    <row r="15" spans="2:6" ht="22.5" thickTop="1" thickBot="1" x14ac:dyDescent="0.25">
      <c r="B15" s="80"/>
      <c r="C15" s="3" t="s">
        <v>17</v>
      </c>
      <c r="D15" s="4">
        <v>84938</v>
      </c>
      <c r="E15" s="4">
        <v>84938</v>
      </c>
      <c r="F15" s="5">
        <v>84938</v>
      </c>
    </row>
    <row r="16" spans="2:6" ht="14.25" thickTop="1" thickBot="1" x14ac:dyDescent="0.25">
      <c r="B16" s="80"/>
      <c r="C16" s="3" t="s">
        <v>16</v>
      </c>
      <c r="D16" s="4">
        <v>4677569</v>
      </c>
      <c r="E16" s="4">
        <v>5268612</v>
      </c>
      <c r="F16" s="5">
        <v>5191752.4000000004</v>
      </c>
    </row>
    <row r="17" spans="2:6" ht="22.5" thickTop="1" thickBot="1" x14ac:dyDescent="0.25">
      <c r="B17" s="80"/>
      <c r="C17" s="3" t="s">
        <v>17</v>
      </c>
      <c r="D17" s="4">
        <v>13297713</v>
      </c>
      <c r="E17" s="4">
        <v>17118876</v>
      </c>
      <c r="F17" s="5">
        <v>16173342.380000001</v>
      </c>
    </row>
    <row r="18" spans="2:6" ht="14.25" thickTop="1" thickBot="1" x14ac:dyDescent="0.25">
      <c r="B18" s="80"/>
      <c r="C18" s="3" t="s">
        <v>18</v>
      </c>
      <c r="D18" s="4">
        <v>71781702</v>
      </c>
      <c r="E18" s="4">
        <v>92775688</v>
      </c>
      <c r="F18" s="5">
        <v>92231814.829999998</v>
      </c>
    </row>
    <row r="19" spans="2:6" ht="22.5" thickTop="1" thickBot="1" x14ac:dyDescent="0.25">
      <c r="B19" s="80"/>
      <c r="C19" s="3" t="s">
        <v>15</v>
      </c>
      <c r="D19" s="4">
        <v>79420</v>
      </c>
      <c r="E19" s="4">
        <v>63550</v>
      </c>
      <c r="F19" s="5">
        <v>63550</v>
      </c>
    </row>
    <row r="20" spans="2:6" ht="22.5" thickTop="1" thickBot="1" x14ac:dyDescent="0.25">
      <c r="B20" s="80"/>
      <c r="C20" s="3" t="s">
        <v>19</v>
      </c>
      <c r="D20" s="4">
        <v>28839</v>
      </c>
      <c r="E20" s="4">
        <v>28839</v>
      </c>
      <c r="F20" s="5">
        <v>11185.9</v>
      </c>
    </row>
    <row r="21" spans="2:6" ht="22.5" thickTop="1" thickBot="1" x14ac:dyDescent="0.25">
      <c r="B21" s="80"/>
      <c r="C21" s="3" t="s">
        <v>8</v>
      </c>
      <c r="D21" s="4">
        <v>1306404</v>
      </c>
      <c r="E21" s="4">
        <v>1240000</v>
      </c>
      <c r="F21" s="5">
        <v>1230868.1299999999</v>
      </c>
    </row>
    <row r="22" spans="2:6" ht="22.5" thickTop="1" thickBot="1" x14ac:dyDescent="0.25">
      <c r="B22" s="80"/>
      <c r="C22" s="3" t="s">
        <v>20</v>
      </c>
      <c r="D22" s="4">
        <v>180000</v>
      </c>
      <c r="E22" s="4">
        <v>205000</v>
      </c>
      <c r="F22" s="5">
        <v>191390.01</v>
      </c>
    </row>
    <row r="23" spans="2:6" ht="22.5" thickTop="1" thickBot="1" x14ac:dyDescent="0.25">
      <c r="B23" s="80"/>
      <c r="C23" s="3" t="s">
        <v>21</v>
      </c>
      <c r="D23" s="4">
        <v>1648644</v>
      </c>
      <c r="E23" s="4">
        <v>1448644</v>
      </c>
      <c r="F23" s="5">
        <v>1340630.97</v>
      </c>
    </row>
    <row r="24" spans="2:6" ht="22.5" thickTop="1" thickBot="1" x14ac:dyDescent="0.25">
      <c r="B24" s="80"/>
      <c r="C24" s="3" t="s">
        <v>22</v>
      </c>
      <c r="D24" s="4">
        <v>4606344</v>
      </c>
      <c r="E24" s="4">
        <v>5266344</v>
      </c>
      <c r="F24" s="5">
        <v>5129971.7300000004</v>
      </c>
    </row>
    <row r="25" spans="2:6" ht="22.5" thickTop="1" thickBot="1" x14ac:dyDescent="0.25">
      <c r="B25" s="80"/>
      <c r="C25" s="3" t="s">
        <v>25</v>
      </c>
      <c r="D25" s="4">
        <v>693777</v>
      </c>
      <c r="E25" s="4">
        <v>693777</v>
      </c>
      <c r="F25" s="5">
        <v>672466.29</v>
      </c>
    </row>
    <row r="26" spans="2:6" ht="22.5" thickTop="1" thickBot="1" x14ac:dyDescent="0.25">
      <c r="B26" s="80"/>
      <c r="C26" s="3" t="s">
        <v>9</v>
      </c>
      <c r="D26" s="4">
        <v>0</v>
      </c>
      <c r="E26" s="4">
        <v>0</v>
      </c>
      <c r="F26" s="5"/>
    </row>
    <row r="27" spans="2:6" ht="13.5" thickTop="1" x14ac:dyDescent="0.2">
      <c r="B27" s="81"/>
      <c r="C27" s="13"/>
      <c r="D27" s="10">
        <v>90945015</v>
      </c>
      <c r="E27" s="10">
        <v>116371707</v>
      </c>
      <c r="F27" s="11">
        <v>114805440.61</v>
      </c>
    </row>
  </sheetData>
  <mergeCells count="4">
    <mergeCell ref="B2:F2"/>
    <mergeCell ref="B14:B27"/>
    <mergeCell ref="B9:B13"/>
    <mergeCell ref="B5:B8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6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46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3" t="s">
        <v>3</v>
      </c>
      <c r="D5" s="4">
        <v>8240332</v>
      </c>
      <c r="E5" s="4">
        <v>8240332</v>
      </c>
      <c r="F5" s="5">
        <v>8239533.5599999996</v>
      </c>
    </row>
    <row r="6" spans="2:6" ht="22.5" thickTop="1" thickBot="1" x14ac:dyDescent="0.25">
      <c r="B6" s="76"/>
      <c r="C6" s="3" t="s">
        <v>4</v>
      </c>
      <c r="D6" s="4">
        <v>5554212</v>
      </c>
      <c r="E6" s="4">
        <v>5273596</v>
      </c>
      <c r="F6" s="5">
        <v>4750082.3</v>
      </c>
    </row>
    <row r="7" spans="2:6" ht="22.5" thickTop="1" thickBot="1" x14ac:dyDescent="0.25">
      <c r="B7" s="76"/>
      <c r="C7" s="3" t="s">
        <v>26</v>
      </c>
      <c r="D7" s="4">
        <v>222200</v>
      </c>
      <c r="E7" s="4">
        <v>222200</v>
      </c>
      <c r="F7" s="5">
        <v>12200</v>
      </c>
    </row>
    <row r="8" spans="2:6" ht="14.25" thickTop="1" thickBot="1" x14ac:dyDescent="0.25">
      <c r="B8" s="77"/>
      <c r="C8" s="12"/>
      <c r="D8" s="7">
        <v>14016744</v>
      </c>
      <c r="E8" s="7">
        <v>13736128</v>
      </c>
      <c r="F8" s="8">
        <v>13001815.859999999</v>
      </c>
    </row>
    <row r="9" spans="2:6" ht="22.5" thickTop="1" thickBot="1" x14ac:dyDescent="0.25">
      <c r="B9" s="75" t="s">
        <v>5</v>
      </c>
      <c r="C9" s="3" t="s">
        <v>27</v>
      </c>
      <c r="D9" s="4">
        <v>41574</v>
      </c>
      <c r="E9" s="4">
        <v>41574</v>
      </c>
      <c r="F9" s="5">
        <v>0</v>
      </c>
    </row>
    <row r="10" spans="2:6" ht="22.5" thickTop="1" thickBot="1" x14ac:dyDescent="0.25">
      <c r="B10" s="76"/>
      <c r="C10" s="3" t="s">
        <v>24</v>
      </c>
      <c r="D10" s="4">
        <v>552720</v>
      </c>
      <c r="E10" s="4">
        <v>552720</v>
      </c>
      <c r="F10" s="5">
        <v>482873.15</v>
      </c>
    </row>
    <row r="11" spans="2:6" ht="22.5" thickTop="1" thickBot="1" x14ac:dyDescent="0.25">
      <c r="B11" s="76"/>
      <c r="C11" s="3" t="s">
        <v>4</v>
      </c>
      <c r="D11" s="4">
        <v>24557358</v>
      </c>
      <c r="E11" s="4">
        <v>26768947</v>
      </c>
      <c r="F11" s="5">
        <v>26659582.199999999</v>
      </c>
    </row>
    <row r="12" spans="2:6" ht="22.5" thickTop="1" thickBot="1" x14ac:dyDescent="0.25">
      <c r="B12" s="76"/>
      <c r="C12" s="3" t="s">
        <v>11</v>
      </c>
      <c r="D12" s="4">
        <v>4780134</v>
      </c>
      <c r="E12" s="4">
        <v>4780134</v>
      </c>
      <c r="F12" s="5">
        <v>4766258.1900000004</v>
      </c>
    </row>
    <row r="13" spans="2:6" ht="22.5" thickTop="1" thickBot="1" x14ac:dyDescent="0.25">
      <c r="B13" s="76"/>
      <c r="C13" s="3" t="s">
        <v>26</v>
      </c>
      <c r="D13" s="4">
        <v>520803</v>
      </c>
      <c r="E13" s="4">
        <v>520803</v>
      </c>
      <c r="F13" s="5">
        <v>28078.6</v>
      </c>
    </row>
    <row r="14" spans="2:6" ht="14.25" thickTop="1" thickBot="1" x14ac:dyDescent="0.25">
      <c r="B14" s="77"/>
      <c r="C14" s="12"/>
      <c r="D14" s="7">
        <f>SUM(D9:D13)</f>
        <v>30452589</v>
      </c>
      <c r="E14" s="7">
        <f t="shared" ref="E14:F14" si="0">SUM(E9:E13)</f>
        <v>32664178</v>
      </c>
      <c r="F14" s="7">
        <f t="shared" si="0"/>
        <v>31936792.140000001</v>
      </c>
    </row>
    <row r="15" spans="2:6" ht="22.5" thickTop="1" thickBot="1" x14ac:dyDescent="0.25">
      <c r="B15" s="79" t="s">
        <v>14</v>
      </c>
      <c r="C15" s="3" t="s">
        <v>15</v>
      </c>
      <c r="D15" s="4">
        <v>324583</v>
      </c>
      <c r="E15" s="4">
        <v>300259</v>
      </c>
      <c r="F15" s="5">
        <v>300258.84000000003</v>
      </c>
    </row>
    <row r="16" spans="2:6" ht="22.5" thickTop="1" thickBot="1" x14ac:dyDescent="0.25">
      <c r="B16" s="80"/>
      <c r="C16" s="3" t="s">
        <v>17</v>
      </c>
      <c r="D16" s="4">
        <v>35704</v>
      </c>
      <c r="E16" s="4">
        <v>35704</v>
      </c>
      <c r="F16" s="5">
        <v>17271.46</v>
      </c>
    </row>
    <row r="17" spans="2:6" ht="14.25" thickTop="1" thickBot="1" x14ac:dyDescent="0.25">
      <c r="B17" s="80"/>
      <c r="C17" s="3" t="s">
        <v>16</v>
      </c>
      <c r="D17" s="4">
        <v>3913000</v>
      </c>
      <c r="E17" s="4">
        <v>4797019</v>
      </c>
      <c r="F17" s="5">
        <v>4681999.68</v>
      </c>
    </row>
    <row r="18" spans="2:6" ht="22.5" thickTop="1" thickBot="1" x14ac:dyDescent="0.25">
      <c r="B18" s="80"/>
      <c r="C18" s="3" t="s">
        <v>17</v>
      </c>
      <c r="D18" s="4">
        <v>10666640</v>
      </c>
      <c r="E18" s="4">
        <v>12986755</v>
      </c>
      <c r="F18" s="5">
        <v>12810246.699999999</v>
      </c>
    </row>
    <row r="19" spans="2:6" ht="14.25" thickTop="1" thickBot="1" x14ac:dyDescent="0.25">
      <c r="B19" s="80"/>
      <c r="C19" s="3" t="s">
        <v>18</v>
      </c>
      <c r="D19" s="4">
        <v>52084572</v>
      </c>
      <c r="E19" s="4">
        <v>72784191</v>
      </c>
      <c r="F19" s="5">
        <v>72688597.829999998</v>
      </c>
    </row>
    <row r="20" spans="2:6" ht="22.5" thickTop="1" thickBot="1" x14ac:dyDescent="0.25">
      <c r="B20" s="80"/>
      <c r="C20" s="3" t="s">
        <v>15</v>
      </c>
      <c r="D20" s="4">
        <v>62967</v>
      </c>
      <c r="E20" s="4">
        <v>74190</v>
      </c>
      <c r="F20" s="5">
        <v>74189.710000000006</v>
      </c>
    </row>
    <row r="21" spans="2:6" ht="22.5" thickTop="1" thickBot="1" x14ac:dyDescent="0.25">
      <c r="B21" s="80"/>
      <c r="C21" s="3" t="s">
        <v>8</v>
      </c>
      <c r="D21" s="4">
        <v>1017632</v>
      </c>
      <c r="E21" s="4">
        <v>1259530</v>
      </c>
      <c r="F21" s="5">
        <v>1249459.33</v>
      </c>
    </row>
    <row r="22" spans="2:6" ht="22.5" thickTop="1" thickBot="1" x14ac:dyDescent="0.25">
      <c r="B22" s="80"/>
      <c r="C22" s="3" t="s">
        <v>20</v>
      </c>
      <c r="D22" s="4">
        <v>156000</v>
      </c>
      <c r="E22" s="4">
        <v>176000</v>
      </c>
      <c r="F22" s="5">
        <v>167599.42000000001</v>
      </c>
    </row>
    <row r="23" spans="2:6" ht="22.5" thickTop="1" thickBot="1" x14ac:dyDescent="0.25">
      <c r="B23" s="80"/>
      <c r="C23" s="3" t="s">
        <v>21</v>
      </c>
      <c r="D23" s="4">
        <v>1666488</v>
      </c>
      <c r="E23" s="4">
        <v>1416488</v>
      </c>
      <c r="F23" s="5">
        <v>1289924.8</v>
      </c>
    </row>
    <row r="24" spans="2:6" ht="22.5" thickTop="1" thickBot="1" x14ac:dyDescent="0.25">
      <c r="B24" s="80"/>
      <c r="C24" s="3" t="s">
        <v>22</v>
      </c>
      <c r="D24" s="4">
        <v>3588000</v>
      </c>
      <c r="E24" s="4">
        <v>4561200</v>
      </c>
      <c r="F24" s="5">
        <v>4516634.32</v>
      </c>
    </row>
    <row r="25" spans="2:6" ht="22.5" thickTop="1" thickBot="1" x14ac:dyDescent="0.25">
      <c r="B25" s="80"/>
      <c r="C25" s="3" t="s">
        <v>25</v>
      </c>
      <c r="D25" s="4">
        <v>703720</v>
      </c>
      <c r="E25" s="4">
        <v>871449</v>
      </c>
      <c r="F25" s="5">
        <v>869777.41</v>
      </c>
    </row>
    <row r="26" spans="2:6" ht="13.5" thickTop="1" x14ac:dyDescent="0.2">
      <c r="B26" s="81"/>
      <c r="C26" s="13"/>
      <c r="D26" s="10">
        <f>SUM(D15:D25)</f>
        <v>74219306</v>
      </c>
      <c r="E26" s="10">
        <f t="shared" ref="E26:F26" si="1">SUM(E15:E25)</f>
        <v>99262785</v>
      </c>
      <c r="F26" s="10">
        <f t="shared" si="1"/>
        <v>98665959.49999997</v>
      </c>
    </row>
  </sheetData>
  <mergeCells count="4">
    <mergeCell ref="B2:F2"/>
    <mergeCell ref="B15:B26"/>
    <mergeCell ref="B9:B14"/>
    <mergeCell ref="B5:B8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8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47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47" t="s">
        <v>3</v>
      </c>
      <c r="D5" s="48">
        <v>3600000</v>
      </c>
      <c r="E5" s="48">
        <v>6346777</v>
      </c>
      <c r="F5" s="5">
        <v>3599981.18</v>
      </c>
    </row>
    <row r="6" spans="2:6" ht="22.5" thickTop="1" thickBot="1" x14ac:dyDescent="0.25">
      <c r="B6" s="76"/>
      <c r="C6" s="47" t="s">
        <v>4</v>
      </c>
      <c r="D6" s="48">
        <v>8130222</v>
      </c>
      <c r="E6" s="48">
        <v>9707222</v>
      </c>
      <c r="F6" s="5">
        <v>7836432.46</v>
      </c>
    </row>
    <row r="7" spans="2:6" ht="22.5" thickTop="1" thickBot="1" x14ac:dyDescent="0.25">
      <c r="B7" s="76"/>
      <c r="C7" s="47" t="s">
        <v>11</v>
      </c>
      <c r="D7" s="48">
        <v>184236</v>
      </c>
      <c r="E7" s="48">
        <v>184236</v>
      </c>
      <c r="F7" s="5">
        <v>184235.91</v>
      </c>
    </row>
    <row r="8" spans="2:6" ht="22.5" thickTop="1" thickBot="1" x14ac:dyDescent="0.25">
      <c r="B8" s="76"/>
      <c r="C8" s="47" t="s">
        <v>26</v>
      </c>
      <c r="D8" s="48"/>
      <c r="E8" s="48">
        <v>74067</v>
      </c>
      <c r="F8" s="5"/>
    </row>
    <row r="9" spans="2:6" ht="14.25" thickTop="1" thickBot="1" x14ac:dyDescent="0.25">
      <c r="B9" s="77"/>
      <c r="C9" s="49"/>
      <c r="D9" s="7">
        <v>11914458</v>
      </c>
      <c r="E9" s="7">
        <v>16312302</v>
      </c>
      <c r="F9" s="8">
        <v>11620649.550000001</v>
      </c>
    </row>
    <row r="10" spans="2:6" ht="22.5" thickTop="1" thickBot="1" x14ac:dyDescent="0.25">
      <c r="B10" s="75" t="s">
        <v>5</v>
      </c>
      <c r="C10" s="47" t="s">
        <v>28</v>
      </c>
      <c r="D10" s="48">
        <v>38756</v>
      </c>
      <c r="E10" s="48">
        <v>38756</v>
      </c>
      <c r="F10" s="5">
        <v>38756</v>
      </c>
    </row>
    <row r="11" spans="2:6" ht="22.5" thickTop="1" thickBot="1" x14ac:dyDescent="0.25">
      <c r="B11" s="76"/>
      <c r="C11" s="47" t="s">
        <v>24</v>
      </c>
      <c r="D11" s="48">
        <v>1008489</v>
      </c>
      <c r="E11" s="48">
        <v>1008489</v>
      </c>
      <c r="F11" s="5">
        <v>963300.3</v>
      </c>
    </row>
    <row r="12" spans="2:6" ht="22.5" thickTop="1" thickBot="1" x14ac:dyDescent="0.25">
      <c r="B12" s="76"/>
      <c r="C12" s="47" t="s">
        <v>4</v>
      </c>
      <c r="D12" s="48">
        <v>20940826</v>
      </c>
      <c r="E12" s="48">
        <v>23187867</v>
      </c>
      <c r="F12" s="5">
        <v>21276277.84</v>
      </c>
    </row>
    <row r="13" spans="2:6" ht="22.5" thickTop="1" thickBot="1" x14ac:dyDescent="0.25">
      <c r="B13" s="76"/>
      <c r="C13" s="47" t="s">
        <v>11</v>
      </c>
      <c r="D13" s="48">
        <v>2261556</v>
      </c>
      <c r="E13" s="48">
        <v>2261556</v>
      </c>
      <c r="F13" s="5">
        <v>2260774.5099999998</v>
      </c>
    </row>
    <row r="14" spans="2:6" ht="14.25" thickTop="1" thickBot="1" x14ac:dyDescent="0.25">
      <c r="B14" s="77"/>
      <c r="C14" s="49"/>
      <c r="D14" s="7">
        <f>SUM(D10:D13)</f>
        <v>24249627</v>
      </c>
      <c r="E14" s="7">
        <f t="shared" ref="E14:F14" si="0">SUM(E10:E13)</f>
        <v>26496668</v>
      </c>
      <c r="F14" s="7">
        <f t="shared" si="0"/>
        <v>24539108.649999999</v>
      </c>
    </row>
    <row r="15" spans="2:6" ht="22.5" thickTop="1" thickBot="1" x14ac:dyDescent="0.25">
      <c r="B15" s="79" t="s">
        <v>14</v>
      </c>
      <c r="C15" s="47" t="s">
        <v>15</v>
      </c>
      <c r="D15" s="48">
        <v>111495</v>
      </c>
      <c r="E15" s="48">
        <v>103832</v>
      </c>
      <c r="F15" s="5">
        <v>103831.66</v>
      </c>
    </row>
    <row r="16" spans="2:6" ht="22.5" thickTop="1" thickBot="1" x14ac:dyDescent="0.25">
      <c r="B16" s="80"/>
      <c r="C16" s="47" t="s">
        <v>17</v>
      </c>
      <c r="D16" s="48">
        <v>12264</v>
      </c>
      <c r="E16" s="48">
        <v>12264</v>
      </c>
      <c r="F16" s="5">
        <v>10474.959999999999</v>
      </c>
    </row>
    <row r="17" spans="2:6" ht="14.25" thickTop="1" thickBot="1" x14ac:dyDescent="0.25">
      <c r="B17" s="80"/>
      <c r="C17" s="47" t="s">
        <v>30</v>
      </c>
      <c r="D17" s="48">
        <v>0</v>
      </c>
      <c r="E17" s="48">
        <v>0</v>
      </c>
      <c r="F17" s="5"/>
    </row>
    <row r="18" spans="2:6" ht="14.25" thickTop="1" thickBot="1" x14ac:dyDescent="0.25">
      <c r="B18" s="80"/>
      <c r="C18" s="47" t="s">
        <v>16</v>
      </c>
      <c r="D18" s="48">
        <v>3704999</v>
      </c>
      <c r="E18" s="48">
        <v>4014999</v>
      </c>
      <c r="F18" s="5">
        <v>3898876.67</v>
      </c>
    </row>
    <row r="19" spans="2:6" ht="22.5" thickTop="1" thickBot="1" x14ac:dyDescent="0.25">
      <c r="B19" s="80"/>
      <c r="C19" s="47" t="s">
        <v>17</v>
      </c>
      <c r="D19" s="48">
        <v>9333310</v>
      </c>
      <c r="E19" s="48">
        <v>10453310</v>
      </c>
      <c r="F19" s="5">
        <v>10453310</v>
      </c>
    </row>
    <row r="20" spans="2:6" ht="14.25" thickTop="1" thickBot="1" x14ac:dyDescent="0.25">
      <c r="B20" s="80"/>
      <c r="C20" s="47" t="s">
        <v>18</v>
      </c>
      <c r="D20" s="48">
        <v>45726551</v>
      </c>
      <c r="E20" s="48">
        <v>57026551</v>
      </c>
      <c r="F20" s="5">
        <v>52858260.93</v>
      </c>
    </row>
    <row r="21" spans="2:6" ht="22.5" thickTop="1" thickBot="1" x14ac:dyDescent="0.25">
      <c r="B21" s="80"/>
      <c r="C21" s="47" t="s">
        <v>15</v>
      </c>
      <c r="D21" s="48">
        <v>47873</v>
      </c>
      <c r="E21" s="48">
        <v>52096</v>
      </c>
      <c r="F21" s="5">
        <v>52095.69</v>
      </c>
    </row>
    <row r="22" spans="2:6" ht="22.5" thickTop="1" thickBot="1" x14ac:dyDescent="0.25">
      <c r="B22" s="80"/>
      <c r="C22" s="47" t="s">
        <v>8</v>
      </c>
      <c r="D22" s="48">
        <v>780000</v>
      </c>
      <c r="E22" s="48">
        <v>910000</v>
      </c>
      <c r="F22" s="5">
        <v>896415.12</v>
      </c>
    </row>
    <row r="23" spans="2:6" ht="22.5" thickTop="1" thickBot="1" x14ac:dyDescent="0.25">
      <c r="B23" s="80"/>
      <c r="C23" s="47" t="s">
        <v>20</v>
      </c>
      <c r="D23" s="48">
        <v>132000</v>
      </c>
      <c r="E23" s="48">
        <v>161195</v>
      </c>
      <c r="F23" s="5">
        <v>156887.34</v>
      </c>
    </row>
    <row r="24" spans="2:6" ht="22.5" thickTop="1" thickBot="1" x14ac:dyDescent="0.25">
      <c r="B24" s="80"/>
      <c r="C24" s="47" t="s">
        <v>21</v>
      </c>
      <c r="D24" s="48">
        <v>1320000</v>
      </c>
      <c r="E24" s="48">
        <v>1749223</v>
      </c>
      <c r="F24" s="5">
        <v>1648646.45</v>
      </c>
    </row>
    <row r="25" spans="2:6" ht="22.5" thickTop="1" thickBot="1" x14ac:dyDescent="0.25">
      <c r="B25" s="80"/>
      <c r="C25" s="47" t="s">
        <v>22</v>
      </c>
      <c r="D25" s="48">
        <v>2820000</v>
      </c>
      <c r="E25" s="48">
        <v>3507688</v>
      </c>
      <c r="F25" s="5">
        <v>3406375.85</v>
      </c>
    </row>
    <row r="26" spans="2:6" ht="22.5" thickTop="1" thickBot="1" x14ac:dyDescent="0.25">
      <c r="B26" s="80"/>
      <c r="C26" s="47" t="s">
        <v>29</v>
      </c>
      <c r="D26" s="48">
        <v>38027</v>
      </c>
      <c r="E26" s="48">
        <v>38027</v>
      </c>
      <c r="F26" s="5"/>
    </row>
    <row r="27" spans="2:6" ht="22.5" thickTop="1" thickBot="1" x14ac:dyDescent="0.25">
      <c r="B27" s="80"/>
      <c r="C27" s="47" t="s">
        <v>25</v>
      </c>
      <c r="D27" s="48">
        <v>650520</v>
      </c>
      <c r="E27" s="48">
        <v>662043</v>
      </c>
      <c r="F27" s="5">
        <v>494313.96</v>
      </c>
    </row>
    <row r="28" spans="2:6" ht="13.5" thickTop="1" x14ac:dyDescent="0.2">
      <c r="B28" s="81"/>
      <c r="C28" s="50"/>
      <c r="D28" s="10">
        <f>SUM(D15:D27)</f>
        <v>64677039</v>
      </c>
      <c r="E28" s="10">
        <f t="shared" ref="E28:F28" si="1">SUM(E15:E27)</f>
        <v>78691228</v>
      </c>
      <c r="F28" s="10">
        <f t="shared" si="1"/>
        <v>73979488.629999995</v>
      </c>
    </row>
  </sheetData>
  <mergeCells count="4">
    <mergeCell ref="B2:F2"/>
    <mergeCell ref="B5:B9"/>
    <mergeCell ref="B10:B14"/>
    <mergeCell ref="B15:B28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9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48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47" t="s">
        <v>31</v>
      </c>
      <c r="D5" s="48">
        <v>243791</v>
      </c>
      <c r="E5" s="48">
        <v>243791</v>
      </c>
      <c r="F5" s="5">
        <v>243791</v>
      </c>
    </row>
    <row r="6" spans="2:6" ht="14.25" thickTop="1" thickBot="1" x14ac:dyDescent="0.25">
      <c r="B6" s="76"/>
      <c r="C6" s="47" t="s">
        <v>32</v>
      </c>
      <c r="D6" s="48">
        <v>4309388</v>
      </c>
      <c r="E6" s="48">
        <v>4761388</v>
      </c>
      <c r="F6" s="5">
        <v>4373542.5199999996</v>
      </c>
    </row>
    <row r="7" spans="2:6" ht="22.5" thickTop="1" thickBot="1" x14ac:dyDescent="0.25">
      <c r="B7" s="76"/>
      <c r="C7" s="47" t="s">
        <v>11</v>
      </c>
      <c r="D7" s="48">
        <v>500000</v>
      </c>
      <c r="E7" s="48">
        <v>500000</v>
      </c>
      <c r="F7" s="5">
        <v>500000</v>
      </c>
    </row>
    <row r="8" spans="2:6" ht="22.5" thickTop="1" thickBot="1" x14ac:dyDescent="0.25">
      <c r="B8" s="76"/>
      <c r="C8" s="47" t="s">
        <v>33</v>
      </c>
      <c r="D8" s="48">
        <v>769145</v>
      </c>
      <c r="E8" s="48">
        <v>639145</v>
      </c>
      <c r="F8" s="5">
        <v>603374</v>
      </c>
    </row>
    <row r="9" spans="2:6" ht="14.25" thickTop="1" thickBot="1" x14ac:dyDescent="0.25">
      <c r="B9" s="76"/>
      <c r="C9" s="47" t="s">
        <v>34</v>
      </c>
      <c r="D9" s="48">
        <v>157000</v>
      </c>
      <c r="E9" s="48">
        <v>157000</v>
      </c>
      <c r="F9" s="5">
        <v>157000</v>
      </c>
    </row>
    <row r="10" spans="2:6" ht="22.5" thickTop="1" thickBot="1" x14ac:dyDescent="0.25">
      <c r="B10" s="76"/>
      <c r="C10" s="47" t="s">
        <v>35</v>
      </c>
      <c r="D10" s="48">
        <v>8050566</v>
      </c>
      <c r="E10" s="48">
        <v>8050566</v>
      </c>
      <c r="F10" s="5">
        <v>8050565.7000000002</v>
      </c>
    </row>
    <row r="11" spans="2:6" ht="14.25" thickTop="1" thickBot="1" x14ac:dyDescent="0.25">
      <c r="B11" s="77"/>
      <c r="C11" s="49"/>
      <c r="D11" s="7">
        <v>14029890</v>
      </c>
      <c r="E11" s="7">
        <v>14351890</v>
      </c>
      <c r="F11" s="8">
        <v>13928273.220000001</v>
      </c>
    </row>
    <row r="12" spans="2:6" ht="22.5" customHeight="1" thickTop="1" thickBot="1" x14ac:dyDescent="0.25">
      <c r="B12" s="75" t="s">
        <v>5</v>
      </c>
      <c r="C12" s="47" t="s">
        <v>36</v>
      </c>
      <c r="D12" s="48">
        <v>50000</v>
      </c>
      <c r="E12" s="48">
        <v>50000</v>
      </c>
      <c r="F12" s="5">
        <v>49987.47</v>
      </c>
    </row>
    <row r="13" spans="2:6" ht="14.25" thickTop="1" thickBot="1" x14ac:dyDescent="0.25">
      <c r="B13" s="76"/>
      <c r="C13" s="47" t="s">
        <v>32</v>
      </c>
      <c r="D13" s="48">
        <v>16663201</v>
      </c>
      <c r="E13" s="48">
        <v>16782701</v>
      </c>
      <c r="F13" s="5">
        <v>15437181.369999999</v>
      </c>
    </row>
    <row r="14" spans="2:6" ht="22.5" thickTop="1" thickBot="1" x14ac:dyDescent="0.25">
      <c r="B14" s="76"/>
      <c r="C14" s="47" t="s">
        <v>11</v>
      </c>
      <c r="D14" s="48">
        <v>2035559</v>
      </c>
      <c r="E14" s="48">
        <v>2035559</v>
      </c>
      <c r="F14" s="5">
        <v>2035558.9</v>
      </c>
    </row>
    <row r="15" spans="2:6" ht="14.25" thickTop="1" thickBot="1" x14ac:dyDescent="0.25">
      <c r="B15" s="76"/>
      <c r="C15" s="47" t="s">
        <v>34</v>
      </c>
      <c r="D15" s="48">
        <v>363951</v>
      </c>
      <c r="E15" s="48">
        <v>363951</v>
      </c>
      <c r="F15" s="5">
        <v>363711.3</v>
      </c>
    </row>
    <row r="16" spans="2:6" ht="14.25" thickTop="1" thickBot="1" x14ac:dyDescent="0.25">
      <c r="B16" s="77"/>
      <c r="C16" s="49"/>
      <c r="D16" s="7">
        <f>SUM(D12:D15)</f>
        <v>19112711</v>
      </c>
      <c r="E16" s="7">
        <f t="shared" ref="E16:F16" si="0">SUM(E12:E15)</f>
        <v>19232211</v>
      </c>
      <c r="F16" s="7">
        <f t="shared" si="0"/>
        <v>17886439.039999999</v>
      </c>
    </row>
    <row r="17" spans="2:6" ht="22.5" thickTop="1" thickBot="1" x14ac:dyDescent="0.25">
      <c r="B17" s="79" t="s">
        <v>14</v>
      </c>
      <c r="C17" s="47" t="s">
        <v>15</v>
      </c>
      <c r="D17" s="48">
        <v>408135</v>
      </c>
      <c r="E17" s="48">
        <v>385214</v>
      </c>
      <c r="F17" s="5">
        <v>385213.1</v>
      </c>
    </row>
    <row r="18" spans="2:6" ht="22.5" thickTop="1" thickBot="1" x14ac:dyDescent="0.25">
      <c r="B18" s="80"/>
      <c r="C18" s="47" t="s">
        <v>17</v>
      </c>
      <c r="D18" s="48">
        <v>53874</v>
      </c>
      <c r="E18" s="48">
        <v>53874</v>
      </c>
      <c r="F18" s="5">
        <v>47118.16</v>
      </c>
    </row>
    <row r="19" spans="2:6" ht="14.25" thickTop="1" thickBot="1" x14ac:dyDescent="0.25">
      <c r="B19" s="80"/>
      <c r="C19" s="47" t="s">
        <v>16</v>
      </c>
      <c r="D19" s="48">
        <v>3094378</v>
      </c>
      <c r="E19" s="48">
        <v>3594998</v>
      </c>
      <c r="F19" s="5">
        <v>3533900.52</v>
      </c>
    </row>
    <row r="20" spans="2:6" ht="22.5" thickTop="1" thickBot="1" x14ac:dyDescent="0.25">
      <c r="B20" s="80"/>
      <c r="C20" s="47" t="s">
        <v>17</v>
      </c>
      <c r="D20" s="48">
        <v>5974505</v>
      </c>
      <c r="E20" s="48">
        <v>9210395</v>
      </c>
      <c r="F20" s="5">
        <v>9169916.5600000005</v>
      </c>
    </row>
    <row r="21" spans="2:6" ht="14.25" thickTop="1" thickBot="1" x14ac:dyDescent="0.25">
      <c r="B21" s="80"/>
      <c r="C21" s="47" t="s">
        <v>32</v>
      </c>
      <c r="D21" s="48">
        <v>30766276</v>
      </c>
      <c r="E21" s="48">
        <v>48039804</v>
      </c>
      <c r="F21" s="5">
        <v>46177709.460000001</v>
      </c>
    </row>
    <row r="22" spans="2:6" ht="22.5" thickTop="1" thickBot="1" x14ac:dyDescent="0.25">
      <c r="B22" s="80"/>
      <c r="C22" s="47" t="s">
        <v>15</v>
      </c>
      <c r="D22" s="48">
        <v>68183</v>
      </c>
      <c r="E22" s="48">
        <v>68745</v>
      </c>
      <c r="F22" s="5">
        <v>68744.98</v>
      </c>
    </row>
    <row r="23" spans="2:6" ht="22.5" thickTop="1" thickBot="1" x14ac:dyDescent="0.25">
      <c r="B23" s="80"/>
      <c r="C23" s="47" t="s">
        <v>8</v>
      </c>
      <c r="D23" s="48">
        <v>613704</v>
      </c>
      <c r="E23" s="48">
        <v>764704</v>
      </c>
      <c r="F23" s="5">
        <v>749260.79</v>
      </c>
    </row>
    <row r="24" spans="2:6" ht="22.5" thickTop="1" thickBot="1" x14ac:dyDescent="0.25">
      <c r="B24" s="80"/>
      <c r="C24" s="47" t="s">
        <v>20</v>
      </c>
      <c r="D24" s="48">
        <v>102655</v>
      </c>
      <c r="E24" s="48">
        <v>132655</v>
      </c>
      <c r="F24" s="5">
        <v>128275.09</v>
      </c>
    </row>
    <row r="25" spans="2:6" ht="22.5" thickTop="1" thickBot="1" x14ac:dyDescent="0.25">
      <c r="B25" s="80"/>
      <c r="C25" s="47" t="s">
        <v>21</v>
      </c>
      <c r="D25" s="48">
        <v>955671</v>
      </c>
      <c r="E25" s="48">
        <v>1494271</v>
      </c>
      <c r="F25" s="5">
        <v>1423082.47</v>
      </c>
    </row>
    <row r="26" spans="2:6" ht="22.5" thickTop="1" thickBot="1" x14ac:dyDescent="0.25">
      <c r="B26" s="80"/>
      <c r="C26" s="47" t="s">
        <v>22</v>
      </c>
      <c r="D26" s="48">
        <v>2187095</v>
      </c>
      <c r="E26" s="48">
        <v>2939095</v>
      </c>
      <c r="F26" s="5">
        <v>2915110.42</v>
      </c>
    </row>
    <row r="27" spans="2:6" ht="22.5" thickTop="1" thickBot="1" x14ac:dyDescent="0.25">
      <c r="B27" s="80"/>
      <c r="C27" s="47" t="s">
        <v>29</v>
      </c>
      <c r="D27" s="48">
        <v>38027</v>
      </c>
      <c r="E27" s="48">
        <v>38027</v>
      </c>
      <c r="F27" s="5">
        <v>221</v>
      </c>
    </row>
    <row r="28" spans="2:6" ht="22.5" thickTop="1" thickBot="1" x14ac:dyDescent="0.25">
      <c r="B28" s="80"/>
      <c r="C28" s="47" t="s">
        <v>25</v>
      </c>
      <c r="D28" s="48">
        <v>837524</v>
      </c>
      <c r="E28" s="48">
        <v>718024</v>
      </c>
      <c r="F28" s="5">
        <v>651500.69999999995</v>
      </c>
    </row>
    <row r="29" spans="2:6" ht="13.5" thickTop="1" x14ac:dyDescent="0.2">
      <c r="B29" s="81"/>
      <c r="C29" s="50"/>
      <c r="D29" s="10">
        <f>SUM(D17:D28)</f>
        <v>45100027</v>
      </c>
      <c r="E29" s="10">
        <f t="shared" ref="E29:F29" si="1">SUM(E17:E28)</f>
        <v>67439806</v>
      </c>
      <c r="F29" s="10">
        <f t="shared" si="1"/>
        <v>65250053.25</v>
      </c>
    </row>
  </sheetData>
  <mergeCells count="4">
    <mergeCell ref="B2:F2"/>
    <mergeCell ref="B12:B16"/>
    <mergeCell ref="B5:B11"/>
    <mergeCell ref="B17:B29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49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47" t="s">
        <v>31</v>
      </c>
      <c r="D5" s="48">
        <v>5361699</v>
      </c>
      <c r="E5" s="48">
        <v>5361699</v>
      </c>
      <c r="F5" s="5">
        <v>5361699</v>
      </c>
    </row>
    <row r="6" spans="2:6" ht="14.25" thickTop="1" thickBot="1" x14ac:dyDescent="0.25">
      <c r="B6" s="76"/>
      <c r="C6" s="47" t="s">
        <v>32</v>
      </c>
      <c r="D6" s="48">
        <v>3248096</v>
      </c>
      <c r="E6" s="48">
        <v>3323096</v>
      </c>
      <c r="F6" s="5">
        <v>3034042.45</v>
      </c>
    </row>
    <row r="7" spans="2:6" ht="22.5" thickTop="1" thickBot="1" x14ac:dyDescent="0.25">
      <c r="B7" s="76"/>
      <c r="C7" s="47" t="s">
        <v>37</v>
      </c>
      <c r="D7" s="48">
        <v>150000</v>
      </c>
      <c r="E7" s="48">
        <v>150000</v>
      </c>
      <c r="F7" s="5">
        <v>150000</v>
      </c>
    </row>
    <row r="8" spans="2:6" ht="22.5" thickTop="1" thickBot="1" x14ac:dyDescent="0.25">
      <c r="B8" s="76"/>
      <c r="C8" s="47" t="s">
        <v>35</v>
      </c>
      <c r="D8" s="48">
        <v>3644930</v>
      </c>
      <c r="E8" s="48">
        <v>3644930</v>
      </c>
      <c r="F8" s="5">
        <v>3644930</v>
      </c>
    </row>
    <row r="9" spans="2:6" ht="14.25" thickTop="1" thickBot="1" x14ac:dyDescent="0.25">
      <c r="B9" s="77"/>
      <c r="C9" s="49"/>
      <c r="D9" s="7">
        <v>12404725</v>
      </c>
      <c r="E9" s="7">
        <v>12479725</v>
      </c>
      <c r="F9" s="8">
        <v>12190671.449999999</v>
      </c>
    </row>
    <row r="10" spans="2:6" ht="22.5" customHeight="1" thickTop="1" thickBot="1" x14ac:dyDescent="0.25">
      <c r="B10" s="75" t="s">
        <v>5</v>
      </c>
      <c r="C10" s="47" t="s">
        <v>32</v>
      </c>
      <c r="D10" s="48">
        <v>14046409</v>
      </c>
      <c r="E10" s="48">
        <v>14046409</v>
      </c>
      <c r="F10" s="5">
        <v>14037181.02</v>
      </c>
    </row>
    <row r="11" spans="2:6" ht="22.5" thickTop="1" thickBot="1" x14ac:dyDescent="0.25">
      <c r="B11" s="76"/>
      <c r="C11" s="47" t="s">
        <v>11</v>
      </c>
      <c r="D11" s="48">
        <v>604107</v>
      </c>
      <c r="E11" s="48">
        <v>604107</v>
      </c>
      <c r="F11" s="5">
        <v>467321.84</v>
      </c>
    </row>
    <row r="12" spans="2:6" ht="22.5" thickTop="1" thickBot="1" x14ac:dyDescent="0.25">
      <c r="B12" s="76"/>
      <c r="C12" s="47" t="s">
        <v>35</v>
      </c>
      <c r="D12" s="48">
        <v>2698578</v>
      </c>
      <c r="E12" s="48">
        <v>2698578</v>
      </c>
      <c r="F12" s="5">
        <v>2698578</v>
      </c>
    </row>
    <row r="13" spans="2:6" ht="14.25" thickTop="1" thickBot="1" x14ac:dyDescent="0.25">
      <c r="B13" s="77"/>
      <c r="C13" s="49"/>
      <c r="D13" s="7">
        <f>SUM(D10:D12)</f>
        <v>17349094</v>
      </c>
      <c r="E13" s="7">
        <f t="shared" ref="E13:F13" si="0">SUM(E10:E12)</f>
        <v>17349094</v>
      </c>
      <c r="F13" s="7">
        <f t="shared" si="0"/>
        <v>17203080.859999999</v>
      </c>
    </row>
    <row r="14" spans="2:6" ht="22.5" thickTop="1" thickBot="1" x14ac:dyDescent="0.25">
      <c r="B14" s="79" t="s">
        <v>14</v>
      </c>
      <c r="C14" s="47" t="s">
        <v>15</v>
      </c>
      <c r="D14" s="48">
        <v>387436</v>
      </c>
      <c r="E14" s="48">
        <v>387436</v>
      </c>
      <c r="F14" s="5">
        <v>371661.98</v>
      </c>
    </row>
    <row r="15" spans="2:6" ht="22.5" thickTop="1" thickBot="1" x14ac:dyDescent="0.25">
      <c r="B15" s="80"/>
      <c r="C15" s="47" t="s">
        <v>17</v>
      </c>
      <c r="D15" s="48">
        <v>51142</v>
      </c>
      <c r="E15" s="48">
        <v>51142</v>
      </c>
      <c r="F15" s="5"/>
    </row>
    <row r="16" spans="2:6" ht="14.25" thickTop="1" thickBot="1" x14ac:dyDescent="0.25">
      <c r="B16" s="80"/>
      <c r="C16" s="47" t="s">
        <v>16</v>
      </c>
      <c r="D16" s="48">
        <v>2945352</v>
      </c>
      <c r="E16" s="48">
        <v>3245352</v>
      </c>
      <c r="F16" s="5">
        <v>3127925.44</v>
      </c>
    </row>
    <row r="17" spans="2:6" ht="22.5" thickTop="1" thickBot="1" x14ac:dyDescent="0.25">
      <c r="B17" s="80"/>
      <c r="C17" s="47" t="s">
        <v>17</v>
      </c>
      <c r="D17" s="48">
        <v>3375528</v>
      </c>
      <c r="E17" s="48">
        <v>6575528</v>
      </c>
      <c r="F17" s="5">
        <v>6469280.8600000003</v>
      </c>
    </row>
    <row r="18" spans="2:6" ht="14.25" thickTop="1" thickBot="1" x14ac:dyDescent="0.25">
      <c r="B18" s="80"/>
      <c r="C18" s="47" t="s">
        <v>32</v>
      </c>
      <c r="D18" s="48">
        <v>18230977</v>
      </c>
      <c r="E18" s="48">
        <v>35730977</v>
      </c>
      <c r="F18" s="5">
        <v>35305066.780000001</v>
      </c>
    </row>
    <row r="19" spans="2:6" ht="22.5" thickTop="1" thickBot="1" x14ac:dyDescent="0.25">
      <c r="B19" s="80"/>
      <c r="C19" s="47" t="s">
        <v>15</v>
      </c>
      <c r="D19" s="48">
        <v>112667</v>
      </c>
      <c r="E19" s="48">
        <v>111684</v>
      </c>
      <c r="F19" s="5">
        <v>111683.83</v>
      </c>
    </row>
    <row r="20" spans="2:6" ht="22.5" thickTop="1" thickBot="1" x14ac:dyDescent="0.25">
      <c r="B20" s="80"/>
      <c r="C20" s="47" t="s">
        <v>8</v>
      </c>
      <c r="D20" s="48">
        <v>479272</v>
      </c>
      <c r="E20" s="48">
        <v>651109</v>
      </c>
      <c r="F20" s="5">
        <v>638174.35</v>
      </c>
    </row>
    <row r="21" spans="2:6" ht="22.5" thickTop="1" thickBot="1" x14ac:dyDescent="0.25">
      <c r="B21" s="80"/>
      <c r="C21" s="47" t="s">
        <v>20</v>
      </c>
      <c r="D21" s="48">
        <v>56405</v>
      </c>
      <c r="E21" s="48">
        <v>96809</v>
      </c>
      <c r="F21" s="5">
        <v>95587.05</v>
      </c>
    </row>
    <row r="22" spans="2:6" ht="22.5" thickTop="1" thickBot="1" x14ac:dyDescent="0.25">
      <c r="B22" s="80"/>
      <c r="C22" s="47" t="s">
        <v>21</v>
      </c>
      <c r="D22" s="48">
        <v>856528</v>
      </c>
      <c r="E22" s="48">
        <v>899429</v>
      </c>
      <c r="F22" s="5">
        <v>894745.86</v>
      </c>
    </row>
    <row r="23" spans="2:6" ht="22.5" thickTop="1" thickBot="1" x14ac:dyDescent="0.25">
      <c r="B23" s="80"/>
      <c r="C23" s="47" t="s">
        <v>22</v>
      </c>
      <c r="D23" s="48">
        <v>547588</v>
      </c>
      <c r="E23" s="48">
        <v>2364461</v>
      </c>
      <c r="F23" s="5">
        <v>2350407.61</v>
      </c>
    </row>
    <row r="24" spans="2:6" ht="22.5" thickTop="1" thickBot="1" x14ac:dyDescent="0.25">
      <c r="B24" s="80"/>
      <c r="C24" s="47" t="s">
        <v>29</v>
      </c>
      <c r="D24" s="48">
        <v>38027</v>
      </c>
      <c r="E24" s="48">
        <v>38027</v>
      </c>
      <c r="F24" s="5">
        <v>578</v>
      </c>
    </row>
    <row r="25" spans="2:6" ht="13.5" thickTop="1" x14ac:dyDescent="0.2">
      <c r="B25" s="81"/>
      <c r="C25" s="50"/>
      <c r="D25" s="10">
        <f>SUM(D14:D24)</f>
        <v>27080922</v>
      </c>
      <c r="E25" s="10">
        <f t="shared" ref="E25:F25" si="1">SUM(E14:E24)</f>
        <v>50151954</v>
      </c>
      <c r="F25" s="10">
        <f t="shared" si="1"/>
        <v>49365111.759999998</v>
      </c>
    </row>
  </sheetData>
  <mergeCells count="4">
    <mergeCell ref="B2:F2"/>
    <mergeCell ref="B10:B13"/>
    <mergeCell ref="B5:B9"/>
    <mergeCell ref="B14:B25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1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50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14.25" thickTop="1" thickBot="1" x14ac:dyDescent="0.25">
      <c r="B5" s="75" t="s">
        <v>2</v>
      </c>
      <c r="C5" s="47" t="s">
        <v>32</v>
      </c>
      <c r="D5" s="48">
        <v>1618917</v>
      </c>
      <c r="E5" s="48">
        <v>1498917</v>
      </c>
      <c r="F5" s="5">
        <v>1498436.17</v>
      </c>
    </row>
    <row r="6" spans="2:6" ht="14.25" thickTop="1" thickBot="1" x14ac:dyDescent="0.25">
      <c r="B6" s="77"/>
      <c r="C6" s="49"/>
      <c r="D6" s="7">
        <v>1618917</v>
      </c>
      <c r="E6" s="7">
        <v>1498917</v>
      </c>
      <c r="F6" s="8">
        <v>1498436.17</v>
      </c>
    </row>
    <row r="7" spans="2:6" ht="22.5" customHeight="1" thickTop="1" thickBot="1" x14ac:dyDescent="0.25">
      <c r="B7" s="75" t="s">
        <v>5</v>
      </c>
      <c r="C7" s="47" t="s">
        <v>32</v>
      </c>
      <c r="D7" s="48">
        <v>5746782</v>
      </c>
      <c r="E7" s="48">
        <v>6991879</v>
      </c>
      <c r="F7" s="5">
        <v>6991569.0300000003</v>
      </c>
    </row>
    <row r="8" spans="2:6" ht="22.5" thickTop="1" thickBot="1" x14ac:dyDescent="0.25">
      <c r="B8" s="76"/>
      <c r="C8" s="47" t="s">
        <v>11</v>
      </c>
      <c r="D8" s="48">
        <v>721649</v>
      </c>
      <c r="E8" s="48">
        <v>761649</v>
      </c>
      <c r="F8" s="5">
        <v>761600.56</v>
      </c>
    </row>
    <row r="9" spans="2:6" ht="22.5" thickTop="1" thickBot="1" x14ac:dyDescent="0.25">
      <c r="B9" s="76"/>
      <c r="C9" s="47" t="s">
        <v>33</v>
      </c>
      <c r="D9" s="48">
        <v>42000</v>
      </c>
      <c r="E9" s="48">
        <v>42000</v>
      </c>
      <c r="F9" s="5">
        <v>17293</v>
      </c>
    </row>
    <row r="10" spans="2:6" ht="14.25" thickTop="1" thickBot="1" x14ac:dyDescent="0.25">
      <c r="B10" s="77"/>
      <c r="C10" s="49"/>
      <c r="D10" s="7">
        <f>SUM(D7:D9)</f>
        <v>6510431</v>
      </c>
      <c r="E10" s="7">
        <f t="shared" ref="E10:F10" si="0">SUM(E7:E9)</f>
        <v>7795528</v>
      </c>
      <c r="F10" s="7">
        <f t="shared" si="0"/>
        <v>7770462.5899999999</v>
      </c>
    </row>
    <row r="11" spans="2:6" ht="22.5" thickTop="1" thickBot="1" x14ac:dyDescent="0.25">
      <c r="B11" s="79" t="s">
        <v>14</v>
      </c>
      <c r="C11" s="47" t="s">
        <v>15</v>
      </c>
      <c r="D11" s="48">
        <v>822221</v>
      </c>
      <c r="E11" s="48">
        <v>803013</v>
      </c>
      <c r="F11" s="5">
        <v>803012.31</v>
      </c>
    </row>
    <row r="12" spans="2:6" ht="14.25" thickTop="1" thickBot="1" x14ac:dyDescent="0.25">
      <c r="B12" s="80"/>
      <c r="C12" s="47" t="s">
        <v>16</v>
      </c>
      <c r="D12" s="48">
        <v>2453940</v>
      </c>
      <c r="E12" s="48">
        <v>3539426</v>
      </c>
      <c r="F12" s="5">
        <v>3124549.83</v>
      </c>
    </row>
    <row r="13" spans="2:6" ht="22.5" thickTop="1" thickBot="1" x14ac:dyDescent="0.25">
      <c r="B13" s="80"/>
      <c r="C13" s="47" t="s">
        <v>17</v>
      </c>
      <c r="D13" s="48">
        <v>2128369</v>
      </c>
      <c r="E13" s="48">
        <v>4066006</v>
      </c>
      <c r="F13" s="5">
        <v>3814877.33</v>
      </c>
    </row>
    <row r="14" spans="2:6" ht="14.25" thickTop="1" thickBot="1" x14ac:dyDescent="0.25">
      <c r="B14" s="80"/>
      <c r="C14" s="47" t="s">
        <v>32</v>
      </c>
      <c r="D14" s="48">
        <v>11108538</v>
      </c>
      <c r="E14" s="48">
        <v>21218447</v>
      </c>
      <c r="F14" s="5">
        <v>20790393.550000001</v>
      </c>
    </row>
    <row r="15" spans="2:6" ht="22.5" thickTop="1" thickBot="1" x14ac:dyDescent="0.25">
      <c r="B15" s="80"/>
      <c r="C15" s="47" t="s">
        <v>15</v>
      </c>
      <c r="D15" s="48">
        <v>23118</v>
      </c>
      <c r="E15" s="48">
        <v>45684</v>
      </c>
      <c r="F15" s="5">
        <v>45683.21</v>
      </c>
    </row>
    <row r="16" spans="2:6" ht="22.5" thickTop="1" thickBot="1" x14ac:dyDescent="0.25">
      <c r="B16" s="80"/>
      <c r="C16" s="47" t="s">
        <v>8</v>
      </c>
      <c r="D16" s="48">
        <v>479272</v>
      </c>
      <c r="E16" s="48">
        <v>484272</v>
      </c>
      <c r="F16" s="5">
        <v>400814.35</v>
      </c>
    </row>
    <row r="17" spans="2:6" ht="22.5" thickTop="1" thickBot="1" x14ac:dyDescent="0.25">
      <c r="B17" s="80"/>
      <c r="C17" s="47" t="s">
        <v>20</v>
      </c>
      <c r="D17" s="48">
        <v>33600</v>
      </c>
      <c r="E17" s="48">
        <v>64791</v>
      </c>
      <c r="F17" s="5">
        <v>62180.77</v>
      </c>
    </row>
    <row r="18" spans="2:6" ht="22.5" thickTop="1" thickBot="1" x14ac:dyDescent="0.25">
      <c r="B18" s="80"/>
      <c r="C18" s="47" t="s">
        <v>21</v>
      </c>
      <c r="D18" s="48">
        <v>287100</v>
      </c>
      <c r="E18" s="48">
        <v>1108023</v>
      </c>
      <c r="F18" s="5">
        <v>748875.71</v>
      </c>
    </row>
    <row r="19" spans="2:6" ht="22.5" thickTop="1" thickBot="1" x14ac:dyDescent="0.25">
      <c r="B19" s="80"/>
      <c r="C19" s="47" t="s">
        <v>22</v>
      </c>
      <c r="D19" s="48">
        <v>472800</v>
      </c>
      <c r="E19" s="48">
        <v>586965</v>
      </c>
      <c r="F19" s="5">
        <v>586470.53</v>
      </c>
    </row>
    <row r="20" spans="2:6" ht="22.5" thickTop="1" thickBot="1" x14ac:dyDescent="0.25">
      <c r="B20" s="80"/>
      <c r="C20" s="47" t="s">
        <v>29</v>
      </c>
      <c r="D20" s="48"/>
      <c r="E20" s="48">
        <v>5432</v>
      </c>
      <c r="F20" s="5"/>
    </row>
    <row r="21" spans="2:6" ht="13.5" thickTop="1" x14ac:dyDescent="0.2">
      <c r="B21" s="81"/>
      <c r="C21" s="50"/>
      <c r="D21" s="10">
        <f>SUM(D11:D20)</f>
        <v>17808958</v>
      </c>
      <c r="E21" s="10">
        <f t="shared" ref="E21:F21" si="1">SUM(E11:E20)</f>
        <v>31922059</v>
      </c>
      <c r="F21" s="10">
        <f t="shared" si="1"/>
        <v>30376857.590000007</v>
      </c>
    </row>
  </sheetData>
  <mergeCells count="4">
    <mergeCell ref="B2:F2"/>
    <mergeCell ref="B11:B21"/>
    <mergeCell ref="B7:B10"/>
    <mergeCell ref="B5:B6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17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51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14.25" thickTop="1" thickBot="1" x14ac:dyDescent="0.25">
      <c r="B5" s="75" t="s">
        <v>2</v>
      </c>
      <c r="C5" s="47" t="s">
        <v>32</v>
      </c>
      <c r="D5" s="48">
        <v>1400354</v>
      </c>
      <c r="E5" s="48">
        <v>1400354</v>
      </c>
      <c r="F5" s="5">
        <v>1400354</v>
      </c>
    </row>
    <row r="6" spans="2:6" ht="14.25" thickTop="1" thickBot="1" x14ac:dyDescent="0.25">
      <c r="B6" s="77"/>
      <c r="C6" s="49"/>
      <c r="D6" s="7">
        <v>1400354</v>
      </c>
      <c r="E6" s="7">
        <v>1400354</v>
      </c>
      <c r="F6" s="8">
        <v>1400354</v>
      </c>
    </row>
    <row r="7" spans="2:6" ht="22.5" customHeight="1" thickTop="1" thickBot="1" x14ac:dyDescent="0.25">
      <c r="B7" s="75" t="s">
        <v>5</v>
      </c>
      <c r="C7" s="47" t="s">
        <v>32</v>
      </c>
      <c r="D7" s="48">
        <v>5739678</v>
      </c>
      <c r="E7" s="48">
        <v>5739678</v>
      </c>
      <c r="F7" s="5">
        <v>5724632.3399999999</v>
      </c>
    </row>
    <row r="8" spans="2:6" ht="22.5" thickTop="1" thickBot="1" x14ac:dyDescent="0.25">
      <c r="B8" s="76"/>
      <c r="C8" s="47" t="s">
        <v>11</v>
      </c>
      <c r="D8" s="48">
        <v>595144</v>
      </c>
      <c r="E8" s="48">
        <v>595144</v>
      </c>
      <c r="F8" s="5">
        <v>595144</v>
      </c>
    </row>
    <row r="9" spans="2:6" ht="14.25" thickTop="1" thickBot="1" x14ac:dyDescent="0.25">
      <c r="B9" s="77"/>
      <c r="C9" s="49"/>
      <c r="D9" s="7">
        <f>SUM(D7:D8)</f>
        <v>6334822</v>
      </c>
      <c r="E9" s="7">
        <f t="shared" ref="E9:F9" si="0">SUM(E7:E8)</f>
        <v>6334822</v>
      </c>
      <c r="F9" s="7">
        <f t="shared" si="0"/>
        <v>6319776.3399999999</v>
      </c>
    </row>
    <row r="10" spans="2:6" ht="14.25" customHeight="1" thickTop="1" thickBot="1" x14ac:dyDescent="0.25">
      <c r="B10" s="79" t="s">
        <v>14</v>
      </c>
      <c r="C10" s="47" t="s">
        <v>16</v>
      </c>
      <c r="D10" s="48">
        <v>2428460</v>
      </c>
      <c r="E10" s="48">
        <v>2931683</v>
      </c>
      <c r="F10" s="5">
        <v>2706162.16</v>
      </c>
    </row>
    <row r="11" spans="2:6" ht="22.5" thickTop="1" thickBot="1" x14ac:dyDescent="0.25">
      <c r="B11" s="80"/>
      <c r="C11" s="47" t="s">
        <v>17</v>
      </c>
      <c r="D11" s="48">
        <v>1670358</v>
      </c>
      <c r="E11" s="48">
        <v>2443608</v>
      </c>
      <c r="F11" s="5">
        <v>2313031.65</v>
      </c>
    </row>
    <row r="12" spans="2:6" ht="14.25" thickTop="1" thickBot="1" x14ac:dyDescent="0.25">
      <c r="B12" s="80"/>
      <c r="C12" s="47" t="s">
        <v>32</v>
      </c>
      <c r="D12" s="48">
        <v>8935081</v>
      </c>
      <c r="E12" s="48">
        <v>12793487</v>
      </c>
      <c r="F12" s="5">
        <v>12529797.699999999</v>
      </c>
    </row>
    <row r="13" spans="2:6" ht="22.5" thickTop="1" thickBot="1" x14ac:dyDescent="0.25">
      <c r="B13" s="80"/>
      <c r="C13" s="47" t="s">
        <v>8</v>
      </c>
      <c r="D13" s="48">
        <v>198660</v>
      </c>
      <c r="E13" s="48">
        <v>225500</v>
      </c>
      <c r="F13" s="5">
        <v>215168.53</v>
      </c>
    </row>
    <row r="14" spans="2:6" ht="22.5" thickTop="1" thickBot="1" x14ac:dyDescent="0.25">
      <c r="B14" s="80"/>
      <c r="C14" s="47" t="s">
        <v>20</v>
      </c>
      <c r="D14" s="48">
        <v>43838</v>
      </c>
      <c r="E14" s="48">
        <v>43838</v>
      </c>
      <c r="F14" s="5">
        <v>36157.949999999997</v>
      </c>
    </row>
    <row r="15" spans="2:6" ht="22.5" thickTop="1" thickBot="1" x14ac:dyDescent="0.25">
      <c r="B15" s="80"/>
      <c r="C15" s="47" t="s">
        <v>21</v>
      </c>
      <c r="D15" s="48">
        <v>287721</v>
      </c>
      <c r="E15" s="48">
        <v>684012</v>
      </c>
      <c r="F15" s="5">
        <v>498050.59</v>
      </c>
    </row>
    <row r="16" spans="2:6" ht="22.5" thickTop="1" thickBot="1" x14ac:dyDescent="0.25">
      <c r="B16" s="80"/>
      <c r="C16" s="47" t="s">
        <v>22</v>
      </c>
      <c r="D16" s="48">
        <v>326307</v>
      </c>
      <c r="E16" s="48">
        <v>452344</v>
      </c>
      <c r="F16" s="5">
        <v>412458.81</v>
      </c>
    </row>
    <row r="17" spans="2:6" ht="13.5" thickTop="1" x14ac:dyDescent="0.2">
      <c r="B17" s="81"/>
      <c r="C17" s="50"/>
      <c r="D17" s="10">
        <f>SUM(D10:D16)</f>
        <v>13890425</v>
      </c>
      <c r="E17" s="10">
        <f t="shared" ref="E17:F17" si="1">SUM(E10:E16)</f>
        <v>19574472</v>
      </c>
      <c r="F17" s="10">
        <f t="shared" si="1"/>
        <v>18710827.389999997</v>
      </c>
    </row>
  </sheetData>
  <mergeCells count="4">
    <mergeCell ref="B2:F2"/>
    <mergeCell ref="B7:B9"/>
    <mergeCell ref="B5:B6"/>
    <mergeCell ref="B10:B17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60"/>
  <sheetViews>
    <sheetView showGridLines="0" zoomScale="70" zoomScaleNormal="70" workbookViewId="0">
      <selection activeCell="B2" sqref="B2:F2"/>
    </sheetView>
  </sheetViews>
  <sheetFormatPr defaultRowHeight="12.75" x14ac:dyDescent="0.2"/>
  <cols>
    <col min="2" max="2" width="7.85546875" customWidth="1"/>
    <col min="3" max="3" width="25.28515625" customWidth="1"/>
    <col min="4" max="5" width="34" customWidth="1"/>
    <col min="6" max="6" width="30.42578125" customWidth="1"/>
    <col min="7" max="7" width="9.5703125" customWidth="1"/>
    <col min="8" max="8" width="36.140625" customWidth="1"/>
  </cols>
  <sheetData>
    <row r="1" spans="2:18" ht="22.5" customHeight="1" x14ac:dyDescent="0.2">
      <c r="B1" s="22"/>
      <c r="C1" s="22"/>
    </row>
    <row r="2" spans="2:18" ht="56.25" customHeight="1" x14ac:dyDescent="0.2">
      <c r="B2" s="69" t="s">
        <v>53</v>
      </c>
      <c r="C2" s="69"/>
      <c r="D2" s="69"/>
      <c r="E2" s="69"/>
      <c r="F2" s="69"/>
      <c r="H2" s="69" t="s">
        <v>53</v>
      </c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2:18" ht="22.5" customHeight="1" x14ac:dyDescent="0.2">
      <c r="B3" s="71" t="s">
        <v>2</v>
      </c>
      <c r="C3" s="71"/>
      <c r="D3" s="71"/>
      <c r="E3" s="71"/>
      <c r="F3" s="71"/>
      <c r="H3" s="71" t="s">
        <v>59</v>
      </c>
      <c r="I3" s="71"/>
      <c r="J3" s="71"/>
      <c r="K3" s="71"/>
      <c r="L3" s="71"/>
      <c r="M3" s="71"/>
      <c r="N3" s="71"/>
      <c r="O3" s="71"/>
      <c r="P3" s="71"/>
      <c r="Q3" s="71"/>
      <c r="R3" s="71"/>
    </row>
    <row r="31" spans="2:18" x14ac:dyDescent="0.2">
      <c r="B31" s="71" t="s">
        <v>56</v>
      </c>
      <c r="C31" s="71"/>
      <c r="D31" s="71"/>
      <c r="E31" s="71"/>
      <c r="F31" s="71"/>
    </row>
    <row r="32" spans="2:18" x14ac:dyDescent="0.2">
      <c r="B32" s="71"/>
      <c r="C32" s="71"/>
      <c r="D32" s="71"/>
      <c r="E32" s="71"/>
      <c r="F32" s="71"/>
      <c r="H32" s="71" t="s">
        <v>60</v>
      </c>
      <c r="I32" s="71"/>
      <c r="J32" s="71"/>
      <c r="K32" s="71"/>
      <c r="L32" s="71"/>
      <c r="M32" s="71"/>
      <c r="N32" s="71"/>
      <c r="O32" s="71"/>
      <c r="P32" s="71"/>
      <c r="Q32" s="71"/>
      <c r="R32" s="71"/>
    </row>
    <row r="60" spans="2:6" x14ac:dyDescent="0.2">
      <c r="B60" s="71" t="s">
        <v>55</v>
      </c>
      <c r="C60" s="71"/>
      <c r="D60" s="71"/>
      <c r="E60" s="71"/>
      <c r="F60" s="71"/>
    </row>
  </sheetData>
  <mergeCells count="7">
    <mergeCell ref="B60:F60"/>
    <mergeCell ref="H3:R3"/>
    <mergeCell ref="H32:R32"/>
    <mergeCell ref="B2:F2"/>
    <mergeCell ref="H2:R2"/>
    <mergeCell ref="B3:F3"/>
    <mergeCell ref="B31:F32"/>
  </mergeCells>
  <hyperlinks>
    <hyperlink ref="B2:D2" location="'NATUREZA DE DESPESA'!A1" display="DEMONSTRAÇÃO DE DESPESAS DE CUSTEIO EMPENHADAS E PAGAS IFFAR JULHO DE 2019"/>
    <hyperlink ref="B2:F2" location="ANUAL!A1" display="DEMONSTRAÇÃO DE DESPESAS COM INVESTIMENTO"/>
    <hyperlink ref="H2:J2" location="'NATUREZA DE DESPESA'!A1" display="DEMONSTRAÇÃO DE DESPESAS DE CUSTEIO EMPENHADAS E PAGAS IFFAR JULHO DE 2019"/>
    <hyperlink ref="H2:L2" location="ANUAL!A1" display="DEMONSTRAÇÃO DE DESPESAS COM INVESTIMENTO"/>
  </hyperlinks>
  <pageMargins left="0.51181102362204722" right="0.51181102362204722" top="0.78740157480314965" bottom="0.78740157480314965" header="0.31496062992125984" footer="0.31496062992125984"/>
  <pageSetup paperSize="9"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style="29" customWidth="1"/>
    <col min="3" max="3" width="54.7109375" style="93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/>
    <row r="2" spans="2:6" ht="57.75" customHeight="1" x14ac:dyDescent="0.2">
      <c r="B2" s="74" t="s">
        <v>66</v>
      </c>
      <c r="C2" s="74"/>
      <c r="D2" s="74"/>
      <c r="E2" s="74"/>
      <c r="F2" s="74"/>
    </row>
    <row r="3" spans="2:6" ht="13.5" customHeight="1" x14ac:dyDescent="0.2"/>
    <row r="4" spans="2:6" ht="14.25" customHeight="1" thickBot="1" x14ac:dyDescent="0.25">
      <c r="B4" s="21" t="s">
        <v>39</v>
      </c>
      <c r="C4" s="94" t="s">
        <v>40</v>
      </c>
      <c r="D4" s="56" t="s">
        <v>0</v>
      </c>
      <c r="E4" s="56" t="s">
        <v>1</v>
      </c>
      <c r="F4" s="2" t="s">
        <v>38</v>
      </c>
    </row>
    <row r="5" spans="2:6" ht="22.5" customHeight="1" thickTop="1" thickBot="1" x14ac:dyDescent="0.25">
      <c r="B5" s="91" t="s">
        <v>2</v>
      </c>
      <c r="C5" s="82" t="s">
        <v>62</v>
      </c>
      <c r="D5" s="83">
        <v>730506</v>
      </c>
      <c r="E5" s="83">
        <v>730506</v>
      </c>
      <c r="F5" s="84">
        <v>730506</v>
      </c>
    </row>
    <row r="6" spans="2:6" ht="22.5" customHeight="1" thickTop="1" thickBot="1" x14ac:dyDescent="0.25">
      <c r="B6" s="91"/>
      <c r="C6" s="82" t="s">
        <v>63</v>
      </c>
      <c r="D6" s="83">
        <v>0</v>
      </c>
      <c r="E6" s="83">
        <v>4329338</v>
      </c>
      <c r="F6" s="84">
        <v>4328833.87</v>
      </c>
    </row>
    <row r="7" spans="2:6" ht="14.25" thickTop="1" thickBot="1" x14ac:dyDescent="0.25">
      <c r="B7" s="91"/>
      <c r="C7" s="85"/>
      <c r="D7" s="86">
        <v>730506</v>
      </c>
      <c r="E7" s="86">
        <v>5059844</v>
      </c>
      <c r="F7" s="87">
        <v>5059339.87</v>
      </c>
    </row>
    <row r="8" spans="2:6" ht="22.5" customHeight="1" thickTop="1" thickBot="1" x14ac:dyDescent="0.25">
      <c r="B8" s="91" t="s">
        <v>5</v>
      </c>
      <c r="C8" s="82" t="s">
        <v>6</v>
      </c>
      <c r="D8" s="83">
        <v>3911</v>
      </c>
      <c r="E8" s="83">
        <v>7937</v>
      </c>
      <c r="F8" s="84">
        <v>7936.25</v>
      </c>
    </row>
    <row r="9" spans="2:6" ht="22.5" customHeight="1" thickTop="1" thickBot="1" x14ac:dyDescent="0.25">
      <c r="B9" s="91"/>
      <c r="C9" s="82" t="s">
        <v>7</v>
      </c>
      <c r="D9" s="83">
        <v>17666</v>
      </c>
      <c r="E9" s="83">
        <v>44049</v>
      </c>
      <c r="F9" s="84">
        <v>44049</v>
      </c>
    </row>
    <row r="10" spans="2:6" ht="22.5" customHeight="1" thickTop="1" thickBot="1" x14ac:dyDescent="0.25">
      <c r="B10" s="91"/>
      <c r="C10" s="82" t="s">
        <v>8</v>
      </c>
      <c r="D10" s="83">
        <v>2140263</v>
      </c>
      <c r="E10" s="83">
        <v>2192311</v>
      </c>
      <c r="F10" s="84">
        <v>2176979.15</v>
      </c>
    </row>
    <row r="11" spans="2:6" ht="22.5" customHeight="1" thickTop="1" thickBot="1" x14ac:dyDescent="0.25">
      <c r="B11" s="91"/>
      <c r="C11" s="82" t="s">
        <v>63</v>
      </c>
      <c r="D11" s="83">
        <v>11666411</v>
      </c>
      <c r="E11" s="83">
        <v>28041267</v>
      </c>
      <c r="F11" s="84">
        <v>28039294.859999999</v>
      </c>
    </row>
    <row r="12" spans="2:6" ht="22.5" customHeight="1" thickTop="1" thickBot="1" x14ac:dyDescent="0.25">
      <c r="B12" s="91"/>
      <c r="C12" s="82" t="s">
        <v>9</v>
      </c>
      <c r="D12" s="83">
        <v>12002760</v>
      </c>
      <c r="E12" s="83">
        <v>12002760</v>
      </c>
      <c r="F12" s="84">
        <v>9691232.8800000008</v>
      </c>
    </row>
    <row r="13" spans="2:6" ht="22.5" customHeight="1" thickTop="1" thickBot="1" x14ac:dyDescent="0.25">
      <c r="B13" s="91"/>
      <c r="C13" s="82" t="s">
        <v>10</v>
      </c>
      <c r="D13" s="83">
        <v>53755</v>
      </c>
      <c r="E13" s="83">
        <v>104036</v>
      </c>
      <c r="F13" s="84">
        <v>101647.19</v>
      </c>
    </row>
    <row r="14" spans="2:6" ht="22.5" customHeight="1" thickTop="1" thickBot="1" x14ac:dyDescent="0.25">
      <c r="B14" s="91"/>
      <c r="C14" s="82" t="s">
        <v>11</v>
      </c>
      <c r="D14" s="83">
        <v>4913271</v>
      </c>
      <c r="E14" s="83">
        <v>8900391</v>
      </c>
      <c r="F14" s="84">
        <v>8861666.2400000002</v>
      </c>
    </row>
    <row r="15" spans="2:6" ht="22.5" customHeight="1" thickTop="1" thickBot="1" x14ac:dyDescent="0.25">
      <c r="B15" s="91"/>
      <c r="C15" s="82" t="s">
        <v>12</v>
      </c>
      <c r="D15" s="83">
        <v>113858</v>
      </c>
      <c r="E15" s="83">
        <v>198898</v>
      </c>
      <c r="F15" s="84">
        <v>198898</v>
      </c>
    </row>
    <row r="16" spans="2:6" ht="22.5" customHeight="1" thickTop="1" thickBot="1" x14ac:dyDescent="0.25">
      <c r="B16" s="91"/>
      <c r="C16" s="85"/>
      <c r="D16" s="86">
        <v>30911895</v>
      </c>
      <c r="E16" s="86">
        <v>51491649</v>
      </c>
      <c r="F16" s="87">
        <v>49121703.57</v>
      </c>
    </row>
    <row r="17" spans="2:6" ht="22.5" thickTop="1" thickBot="1" x14ac:dyDescent="0.25">
      <c r="B17" s="92" t="s">
        <v>14</v>
      </c>
      <c r="C17" s="82" t="s">
        <v>15</v>
      </c>
      <c r="D17" s="83">
        <v>3136601</v>
      </c>
      <c r="E17" s="83">
        <v>3257940</v>
      </c>
      <c r="F17" s="84">
        <v>3257939.31</v>
      </c>
    </row>
    <row r="18" spans="2:6" ht="22.5" customHeight="1" thickTop="1" thickBot="1" x14ac:dyDescent="0.25">
      <c r="B18" s="92"/>
      <c r="C18" s="82" t="s">
        <v>67</v>
      </c>
      <c r="D18" s="83">
        <v>1000</v>
      </c>
      <c r="E18" s="83">
        <v>1000</v>
      </c>
      <c r="F18" s="84"/>
    </row>
    <row r="19" spans="2:6" ht="22.5" customHeight="1" thickTop="1" thickBot="1" x14ac:dyDescent="0.25">
      <c r="B19" s="92"/>
      <c r="C19" s="82" t="s">
        <v>16</v>
      </c>
      <c r="D19" s="83">
        <v>13048205</v>
      </c>
      <c r="E19" s="83">
        <v>19214867</v>
      </c>
      <c r="F19" s="84">
        <v>18976510.120000001</v>
      </c>
    </row>
    <row r="20" spans="2:6" ht="22.5" customHeight="1" thickTop="1" thickBot="1" x14ac:dyDescent="0.25">
      <c r="B20" s="92"/>
      <c r="C20" s="82" t="s">
        <v>17</v>
      </c>
      <c r="D20" s="83">
        <v>41478138</v>
      </c>
      <c r="E20" s="83">
        <v>41854979</v>
      </c>
      <c r="F20" s="84">
        <v>41449951.259999998</v>
      </c>
    </row>
    <row r="21" spans="2:6" ht="22.5" customHeight="1" thickTop="1" thickBot="1" x14ac:dyDescent="0.25">
      <c r="B21" s="92"/>
      <c r="C21" s="82" t="s">
        <v>18</v>
      </c>
      <c r="D21" s="83">
        <v>69562050</v>
      </c>
      <c r="E21" s="83">
        <v>214841885</v>
      </c>
      <c r="F21" s="84">
        <v>214149320.91</v>
      </c>
    </row>
    <row r="22" spans="2:6" ht="13.5" thickTop="1" x14ac:dyDescent="0.2">
      <c r="B22" s="92"/>
      <c r="C22" s="88"/>
      <c r="D22" s="89">
        <v>127225994</v>
      </c>
      <c r="E22" s="89">
        <v>279170671</v>
      </c>
      <c r="F22" s="90">
        <v>277833721.60000002</v>
      </c>
    </row>
  </sheetData>
  <mergeCells count="4">
    <mergeCell ref="B2:F2"/>
    <mergeCell ref="B8:B16"/>
    <mergeCell ref="B17:B22"/>
    <mergeCell ref="B5:B7"/>
  </mergeCells>
  <hyperlinks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2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style="29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/>
    <row r="2" spans="2:6" ht="57.75" customHeight="1" x14ac:dyDescent="0.2">
      <c r="B2" s="74" t="s">
        <v>64</v>
      </c>
      <c r="C2" s="74"/>
      <c r="D2" s="74"/>
      <c r="E2" s="74"/>
      <c r="F2" s="74"/>
    </row>
    <row r="3" spans="2:6" ht="13.5" customHeight="1" x14ac:dyDescent="0.2"/>
    <row r="4" spans="2:6" ht="14.25" customHeight="1" thickBot="1" x14ac:dyDescent="0.25">
      <c r="B4" s="21" t="s">
        <v>39</v>
      </c>
      <c r="C4" s="15" t="s">
        <v>40</v>
      </c>
      <c r="D4" s="56" t="s">
        <v>0</v>
      </c>
      <c r="E4" s="56" t="s">
        <v>1</v>
      </c>
      <c r="F4" s="2" t="s">
        <v>38</v>
      </c>
    </row>
    <row r="5" spans="2:6" ht="22.5" customHeight="1" thickTop="1" thickBot="1" x14ac:dyDescent="0.25">
      <c r="B5" s="72" t="s">
        <v>2</v>
      </c>
      <c r="C5" s="47" t="s">
        <v>63</v>
      </c>
      <c r="D5" s="57">
        <v>4978823</v>
      </c>
      <c r="E5" s="57">
        <v>11546229</v>
      </c>
      <c r="F5" s="58">
        <v>11336477.699999999</v>
      </c>
    </row>
    <row r="6" spans="2:6" ht="22.5" customHeight="1" thickTop="1" thickBot="1" x14ac:dyDescent="0.25">
      <c r="B6" s="72"/>
      <c r="C6" s="47" t="s">
        <v>11</v>
      </c>
      <c r="D6" s="57">
        <v>0</v>
      </c>
      <c r="E6" s="57">
        <v>1158142</v>
      </c>
      <c r="F6" s="58">
        <v>1158026.04</v>
      </c>
    </row>
    <row r="7" spans="2:6" ht="14.25" thickTop="1" thickBot="1" x14ac:dyDescent="0.25">
      <c r="B7" s="72"/>
      <c r="C7" s="49"/>
      <c r="D7" s="59">
        <v>4978823</v>
      </c>
      <c r="E7" s="59">
        <v>12704371</v>
      </c>
      <c r="F7" s="60">
        <v>12494503.74</v>
      </c>
    </row>
    <row r="8" spans="2:6" ht="22.5" customHeight="1" thickTop="1" thickBot="1" x14ac:dyDescent="0.25">
      <c r="B8" s="72" t="s">
        <v>5</v>
      </c>
      <c r="C8" s="47" t="s">
        <v>6</v>
      </c>
      <c r="D8" s="57">
        <v>3435</v>
      </c>
      <c r="E8" s="57">
        <v>5799</v>
      </c>
      <c r="F8" s="58">
        <v>5799</v>
      </c>
    </row>
    <row r="9" spans="2:6" ht="22.5" customHeight="1" thickTop="1" thickBot="1" x14ac:dyDescent="0.25">
      <c r="B9" s="72"/>
      <c r="C9" s="47" t="s">
        <v>7</v>
      </c>
      <c r="D9" s="57">
        <v>33438</v>
      </c>
      <c r="E9" s="57">
        <v>56453</v>
      </c>
      <c r="F9" s="58">
        <v>56453</v>
      </c>
    </row>
    <row r="10" spans="2:6" ht="22.5" customHeight="1" thickTop="1" thickBot="1" x14ac:dyDescent="0.25">
      <c r="B10" s="72"/>
      <c r="C10" s="47" t="s">
        <v>8</v>
      </c>
      <c r="D10" s="57">
        <v>1292964</v>
      </c>
      <c r="E10" s="57">
        <v>2124854</v>
      </c>
      <c r="F10" s="58">
        <v>2120101.1800000002</v>
      </c>
    </row>
    <row r="11" spans="2:6" ht="22.5" customHeight="1" thickTop="1" thickBot="1" x14ac:dyDescent="0.25">
      <c r="B11" s="72"/>
      <c r="C11" s="47" t="s">
        <v>63</v>
      </c>
      <c r="D11" s="57">
        <v>20180756</v>
      </c>
      <c r="E11" s="57">
        <v>28127318</v>
      </c>
      <c r="F11" s="58">
        <v>28126842.52</v>
      </c>
    </row>
    <row r="12" spans="2:6" ht="22.5" customHeight="1" thickTop="1" thickBot="1" x14ac:dyDescent="0.25">
      <c r="B12" s="72"/>
      <c r="C12" s="47" t="s">
        <v>9</v>
      </c>
      <c r="D12" s="57">
        <v>7437418</v>
      </c>
      <c r="E12" s="57">
        <v>11680524</v>
      </c>
      <c r="F12" s="58">
        <v>9814666.2100000009</v>
      </c>
    </row>
    <row r="13" spans="2:6" ht="22.5" customHeight="1" thickTop="1" thickBot="1" x14ac:dyDescent="0.25">
      <c r="B13" s="72"/>
      <c r="C13" s="47" t="s">
        <v>10</v>
      </c>
      <c r="D13" s="57">
        <v>84384</v>
      </c>
      <c r="E13" s="57">
        <v>142459</v>
      </c>
      <c r="F13" s="58">
        <v>126929.81</v>
      </c>
    </row>
    <row r="14" spans="2:6" ht="22.5" customHeight="1" thickTop="1" thickBot="1" x14ac:dyDescent="0.25">
      <c r="B14" s="72"/>
      <c r="C14" s="47" t="s">
        <v>11</v>
      </c>
      <c r="D14" s="57">
        <v>7711739</v>
      </c>
      <c r="E14" s="57">
        <v>11593068</v>
      </c>
      <c r="F14" s="58">
        <v>11465166.74</v>
      </c>
    </row>
    <row r="15" spans="2:6" ht="22.5" customHeight="1" thickTop="1" thickBot="1" x14ac:dyDescent="0.25">
      <c r="B15" s="72"/>
      <c r="C15" s="47" t="s">
        <v>12</v>
      </c>
      <c r="D15" s="57">
        <v>300768</v>
      </c>
      <c r="E15" s="57">
        <v>207013</v>
      </c>
      <c r="F15" s="58">
        <v>207013</v>
      </c>
    </row>
    <row r="16" spans="2:6" ht="22.5" customHeight="1" thickTop="1" thickBot="1" x14ac:dyDescent="0.25">
      <c r="B16" s="72"/>
      <c r="C16" s="47" t="s">
        <v>13</v>
      </c>
      <c r="D16" s="57">
        <v>114505</v>
      </c>
      <c r="E16" s="57">
        <v>0</v>
      </c>
      <c r="F16" s="58"/>
    </row>
    <row r="17" spans="2:6" ht="14.25" thickTop="1" thickBot="1" x14ac:dyDescent="0.25">
      <c r="B17" s="72"/>
      <c r="C17" s="49"/>
      <c r="D17" s="59">
        <v>37159407</v>
      </c>
      <c r="E17" s="59">
        <v>53937488</v>
      </c>
      <c r="F17" s="60">
        <v>51922971.460000001</v>
      </c>
    </row>
    <row r="18" spans="2:6" ht="22.5" customHeight="1" thickTop="1" thickBot="1" x14ac:dyDescent="0.25">
      <c r="B18" s="73" t="s">
        <v>14</v>
      </c>
      <c r="C18" s="47" t="s">
        <v>15</v>
      </c>
      <c r="D18" s="57">
        <v>1000</v>
      </c>
      <c r="E18" s="57">
        <v>2018615</v>
      </c>
      <c r="F18" s="58">
        <v>2017614.39</v>
      </c>
    </row>
    <row r="19" spans="2:6" ht="22.5" customHeight="1" thickTop="1" thickBot="1" x14ac:dyDescent="0.25">
      <c r="B19" s="73"/>
      <c r="C19" s="47" t="s">
        <v>16</v>
      </c>
      <c r="D19" s="57">
        <v>12322872</v>
      </c>
      <c r="E19" s="57">
        <v>17705697</v>
      </c>
      <c r="F19" s="58">
        <v>17466640.309999999</v>
      </c>
    </row>
    <row r="20" spans="2:6" ht="22.5" customHeight="1" thickTop="1" thickBot="1" x14ac:dyDescent="0.25">
      <c r="B20" s="73"/>
      <c r="C20" s="47" t="s">
        <v>17</v>
      </c>
      <c r="D20" s="57">
        <v>33409272</v>
      </c>
      <c r="E20" s="57">
        <v>39369890</v>
      </c>
      <c r="F20" s="58">
        <v>39184305.060000002</v>
      </c>
    </row>
    <row r="21" spans="2:6" ht="22.5" customHeight="1" thickTop="1" thickBot="1" x14ac:dyDescent="0.25">
      <c r="B21" s="73"/>
      <c r="C21" s="47" t="s">
        <v>18</v>
      </c>
      <c r="D21" s="57">
        <v>190408460</v>
      </c>
      <c r="E21" s="57">
        <v>204887236</v>
      </c>
      <c r="F21" s="58">
        <v>201446566.66</v>
      </c>
    </row>
    <row r="22" spans="2:6" ht="13.5" thickTop="1" x14ac:dyDescent="0.2">
      <c r="B22" s="73"/>
      <c r="C22" s="50"/>
      <c r="D22" s="61">
        <v>236141604</v>
      </c>
      <c r="E22" s="61">
        <v>263981438</v>
      </c>
      <c r="F22" s="62">
        <v>260115126.41999999</v>
      </c>
    </row>
  </sheetData>
  <mergeCells count="4">
    <mergeCell ref="B5:B7"/>
    <mergeCell ref="B8:B17"/>
    <mergeCell ref="B18:B22"/>
    <mergeCell ref="B2:F2"/>
  </mergeCells>
  <hyperlinks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61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21" t="s">
        <v>39</v>
      </c>
      <c r="C4" s="15" t="s">
        <v>40</v>
      </c>
      <c r="D4" s="16" t="s">
        <v>0</v>
      </c>
      <c r="E4" s="16" t="s">
        <v>1</v>
      </c>
      <c r="F4" s="17" t="s">
        <v>38</v>
      </c>
    </row>
    <row r="5" spans="2:6" ht="22.5" thickTop="1" thickBot="1" x14ac:dyDescent="0.25">
      <c r="B5" s="72" t="s">
        <v>2</v>
      </c>
      <c r="C5" s="47" t="s">
        <v>62</v>
      </c>
      <c r="D5" s="48">
        <v>500000</v>
      </c>
      <c r="E5" s="48">
        <v>500000</v>
      </c>
      <c r="F5" s="5">
        <v>499869.84</v>
      </c>
    </row>
    <row r="6" spans="2:6" ht="22.5" thickTop="1" thickBot="1" x14ac:dyDescent="0.25">
      <c r="B6" s="72"/>
      <c r="C6" s="47" t="s">
        <v>63</v>
      </c>
      <c r="D6" s="48">
        <v>7076654</v>
      </c>
      <c r="E6" s="48">
        <v>5363258</v>
      </c>
      <c r="F6" s="5">
        <v>5007476.16</v>
      </c>
    </row>
    <row r="7" spans="2:6" ht="14.25" thickTop="1" thickBot="1" x14ac:dyDescent="0.25">
      <c r="B7" s="72"/>
      <c r="C7" s="49"/>
      <c r="D7" s="7">
        <v>7576654</v>
      </c>
      <c r="E7" s="7">
        <v>5863258</v>
      </c>
      <c r="F7" s="8">
        <v>5507346</v>
      </c>
    </row>
    <row r="8" spans="2:6" ht="22.5" thickTop="1" thickBot="1" x14ac:dyDescent="0.25">
      <c r="B8" s="72" t="s">
        <v>5</v>
      </c>
      <c r="C8" s="47" t="s">
        <v>15</v>
      </c>
      <c r="D8" s="48">
        <v>102991</v>
      </c>
      <c r="E8" s="48">
        <v>101157</v>
      </c>
      <c r="F8" s="5">
        <v>101156.39</v>
      </c>
    </row>
    <row r="9" spans="2:6" ht="22.5" thickTop="1" thickBot="1" x14ac:dyDescent="0.25">
      <c r="B9" s="72"/>
      <c r="C9" s="47" t="s">
        <v>6</v>
      </c>
      <c r="D9" s="48">
        <v>6000</v>
      </c>
      <c r="E9" s="48">
        <v>6000</v>
      </c>
      <c r="F9" s="5">
        <v>4657.25</v>
      </c>
    </row>
    <row r="10" spans="2:6" ht="22.5" thickTop="1" thickBot="1" x14ac:dyDescent="0.25">
      <c r="B10" s="72"/>
      <c r="C10" s="47" t="s">
        <v>7</v>
      </c>
      <c r="D10" s="48">
        <v>58406</v>
      </c>
      <c r="E10" s="48">
        <v>56837</v>
      </c>
      <c r="F10" s="5">
        <v>56836.82</v>
      </c>
    </row>
    <row r="11" spans="2:6" ht="22.5" thickTop="1" thickBot="1" x14ac:dyDescent="0.25">
      <c r="B11" s="72"/>
      <c r="C11" s="47" t="s">
        <v>8</v>
      </c>
      <c r="D11" s="48">
        <v>1962852</v>
      </c>
      <c r="E11" s="48">
        <v>2146160</v>
      </c>
      <c r="F11" s="5">
        <v>2088782.96</v>
      </c>
    </row>
    <row r="12" spans="2:6" ht="22.5" thickTop="1" thickBot="1" x14ac:dyDescent="0.25">
      <c r="B12" s="72"/>
      <c r="C12" s="47" t="s">
        <v>63</v>
      </c>
      <c r="D12" s="48">
        <v>35089028</v>
      </c>
      <c r="E12" s="48">
        <v>35364028</v>
      </c>
      <c r="F12" s="5">
        <v>35286889.939999998</v>
      </c>
    </row>
    <row r="13" spans="2:6" ht="22.5" thickTop="1" thickBot="1" x14ac:dyDescent="0.25">
      <c r="B13" s="72"/>
      <c r="C13" s="47" t="s">
        <v>9</v>
      </c>
      <c r="D13" s="48">
        <v>11536241</v>
      </c>
      <c r="E13" s="48">
        <v>11964520</v>
      </c>
      <c r="F13" s="5">
        <v>11554858.91</v>
      </c>
    </row>
    <row r="14" spans="2:6" ht="22.5" thickTop="1" thickBot="1" x14ac:dyDescent="0.25">
      <c r="B14" s="72"/>
      <c r="C14" s="47" t="s">
        <v>10</v>
      </c>
      <c r="D14" s="48">
        <v>150000</v>
      </c>
      <c r="E14" s="48">
        <v>135000</v>
      </c>
      <c r="F14" s="5">
        <v>128592.7</v>
      </c>
    </row>
    <row r="15" spans="2:6" ht="22.5" thickTop="1" thickBot="1" x14ac:dyDescent="0.25">
      <c r="B15" s="72"/>
      <c r="C15" s="47" t="s">
        <v>11</v>
      </c>
      <c r="D15" s="48">
        <v>13469650</v>
      </c>
      <c r="E15" s="48">
        <v>13043396</v>
      </c>
      <c r="F15" s="5">
        <v>13041776</v>
      </c>
    </row>
    <row r="16" spans="2:6" ht="22.5" thickTop="1" thickBot="1" x14ac:dyDescent="0.25">
      <c r="B16" s="72"/>
      <c r="C16" s="47" t="s">
        <v>12</v>
      </c>
      <c r="D16" s="48">
        <v>525022</v>
      </c>
      <c r="E16" s="48">
        <v>339769</v>
      </c>
      <c r="F16" s="5">
        <v>339767.21</v>
      </c>
    </row>
    <row r="17" spans="2:6" ht="14.25" thickTop="1" thickBot="1" x14ac:dyDescent="0.25">
      <c r="B17" s="72"/>
      <c r="C17" s="47" t="s">
        <v>13</v>
      </c>
      <c r="D17" s="48">
        <v>200000</v>
      </c>
      <c r="E17" s="48">
        <v>0</v>
      </c>
      <c r="F17" s="5"/>
    </row>
    <row r="18" spans="2:6" ht="14.25" thickTop="1" thickBot="1" x14ac:dyDescent="0.25">
      <c r="B18" s="72"/>
      <c r="C18" s="49"/>
      <c r="D18" s="7">
        <v>63100190</v>
      </c>
      <c r="E18" s="7">
        <v>63156867</v>
      </c>
      <c r="F18" s="8">
        <v>62603318.18</v>
      </c>
    </row>
    <row r="19" spans="2:6" ht="22.5" thickTop="1" thickBot="1" x14ac:dyDescent="0.25">
      <c r="B19" s="73" t="s">
        <v>14</v>
      </c>
      <c r="C19" s="47" t="s">
        <v>15</v>
      </c>
      <c r="D19" s="48">
        <v>1265021</v>
      </c>
      <c r="E19" s="48">
        <v>1242480</v>
      </c>
      <c r="F19" s="5">
        <v>1242479.75</v>
      </c>
    </row>
    <row r="20" spans="2:6" ht="14.25" thickTop="1" thickBot="1" x14ac:dyDescent="0.25">
      <c r="B20" s="73"/>
      <c r="C20" s="47" t="s">
        <v>16</v>
      </c>
      <c r="D20" s="48">
        <v>13520000</v>
      </c>
      <c r="E20" s="48">
        <v>16994269</v>
      </c>
      <c r="F20" s="5">
        <v>16770613.52</v>
      </c>
    </row>
    <row r="21" spans="2:6" ht="22.5" thickTop="1" thickBot="1" x14ac:dyDescent="0.25">
      <c r="B21" s="73"/>
      <c r="C21" s="47" t="s">
        <v>17</v>
      </c>
      <c r="D21" s="48">
        <v>31512000</v>
      </c>
      <c r="E21" s="48">
        <v>33802237</v>
      </c>
      <c r="F21" s="5">
        <v>33486384.579999998</v>
      </c>
    </row>
    <row r="22" spans="2:6" ht="14.25" thickTop="1" thickBot="1" x14ac:dyDescent="0.25">
      <c r="B22" s="73"/>
      <c r="C22" s="47" t="s">
        <v>18</v>
      </c>
      <c r="D22" s="48">
        <v>183685141</v>
      </c>
      <c r="E22" s="48">
        <v>200443978</v>
      </c>
      <c r="F22" s="5">
        <v>198668757.03</v>
      </c>
    </row>
    <row r="23" spans="2:6" ht="13.5" thickTop="1" x14ac:dyDescent="0.2">
      <c r="B23" s="73"/>
      <c r="C23" s="50"/>
      <c r="D23" s="10">
        <v>229982162</v>
      </c>
      <c r="E23" s="10">
        <v>252482964</v>
      </c>
      <c r="F23" s="11">
        <v>250168234.88</v>
      </c>
    </row>
  </sheetData>
  <mergeCells count="4">
    <mergeCell ref="B2:F2"/>
    <mergeCell ref="B5:B7"/>
    <mergeCell ref="B8:B18"/>
    <mergeCell ref="B19:B23"/>
  </mergeCells>
  <hyperlinks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3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41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21" t="s">
        <v>39</v>
      </c>
      <c r="C4" s="15" t="s">
        <v>40</v>
      </c>
      <c r="D4" s="16" t="s">
        <v>0</v>
      </c>
      <c r="E4" s="16" t="s">
        <v>1</v>
      </c>
      <c r="F4" s="17" t="s">
        <v>38</v>
      </c>
    </row>
    <row r="5" spans="2:6" ht="22.5" thickTop="1" thickBot="1" x14ac:dyDescent="0.25">
      <c r="B5" s="75" t="s">
        <v>2</v>
      </c>
      <c r="C5" s="3" t="s">
        <v>3</v>
      </c>
      <c r="D5" s="4">
        <v>300000</v>
      </c>
      <c r="E5" s="4">
        <v>300000</v>
      </c>
      <c r="F5" s="5">
        <v>300000</v>
      </c>
    </row>
    <row r="6" spans="2:6" ht="22.5" thickTop="1" thickBot="1" x14ac:dyDescent="0.25">
      <c r="B6" s="76"/>
      <c r="C6" s="3" t="s">
        <v>4</v>
      </c>
      <c r="D6" s="4">
        <v>4478195</v>
      </c>
      <c r="E6" s="4">
        <v>4478195</v>
      </c>
      <c r="F6" s="5">
        <v>4452304.0199999996</v>
      </c>
    </row>
    <row r="7" spans="2:6" ht="14.25" thickTop="1" thickBot="1" x14ac:dyDescent="0.25">
      <c r="B7" s="77"/>
      <c r="C7" s="14"/>
      <c r="D7" s="7">
        <f>SUM(D5:D6)</f>
        <v>4778195</v>
      </c>
      <c r="E7" s="7">
        <f t="shared" ref="E7:F7" si="0">SUM(E5:E6)</f>
        <v>4778195</v>
      </c>
      <c r="F7" s="7">
        <f t="shared" si="0"/>
        <v>4752304.0199999996</v>
      </c>
    </row>
    <row r="8" spans="2:6" ht="22.5" thickTop="1" thickBot="1" x14ac:dyDescent="0.25">
      <c r="B8" s="75" t="s">
        <v>5</v>
      </c>
      <c r="C8" s="3" t="s">
        <v>6</v>
      </c>
      <c r="D8" s="4">
        <v>6000</v>
      </c>
      <c r="E8" s="4">
        <v>6000</v>
      </c>
      <c r="F8" s="5">
        <v>4652.95</v>
      </c>
    </row>
    <row r="9" spans="2:6" ht="22.5" thickTop="1" thickBot="1" x14ac:dyDescent="0.25">
      <c r="B9" s="76"/>
      <c r="C9" s="3" t="s">
        <v>7</v>
      </c>
      <c r="D9" s="4">
        <v>48809</v>
      </c>
      <c r="E9" s="4">
        <v>48809</v>
      </c>
      <c r="F9" s="5">
        <v>48809</v>
      </c>
    </row>
    <row r="10" spans="2:6" ht="22.5" thickTop="1" thickBot="1" x14ac:dyDescent="0.25">
      <c r="B10" s="76"/>
      <c r="C10" s="3" t="s">
        <v>4</v>
      </c>
      <c r="D10" s="4">
        <v>32987466</v>
      </c>
      <c r="E10" s="4">
        <v>32687466</v>
      </c>
      <c r="F10" s="5">
        <v>32687344.379999999</v>
      </c>
    </row>
    <row r="11" spans="2:6" ht="22.5" thickTop="1" thickBot="1" x14ac:dyDescent="0.25">
      <c r="B11" s="76"/>
      <c r="C11" s="3" t="s">
        <v>10</v>
      </c>
      <c r="D11" s="4">
        <v>170000</v>
      </c>
      <c r="E11" s="4">
        <v>170000</v>
      </c>
      <c r="F11" s="5">
        <v>133414.12</v>
      </c>
    </row>
    <row r="12" spans="2:6" ht="22.5" thickTop="1" thickBot="1" x14ac:dyDescent="0.25">
      <c r="B12" s="76"/>
      <c r="C12" s="3" t="s">
        <v>11</v>
      </c>
      <c r="D12" s="4">
        <v>11431578</v>
      </c>
      <c r="E12" s="4">
        <v>11431578</v>
      </c>
      <c r="F12" s="5">
        <v>11431573.560000001</v>
      </c>
    </row>
    <row r="13" spans="2:6" ht="22.5" thickTop="1" thickBot="1" x14ac:dyDescent="0.25">
      <c r="B13" s="76"/>
      <c r="C13" s="3" t="s">
        <v>12</v>
      </c>
      <c r="D13" s="4">
        <v>525889</v>
      </c>
      <c r="E13" s="4">
        <v>525889</v>
      </c>
      <c r="F13" s="5">
        <v>525858.03</v>
      </c>
    </row>
    <row r="14" spans="2:6" ht="14.25" thickTop="1" thickBot="1" x14ac:dyDescent="0.25">
      <c r="B14" s="76"/>
      <c r="C14" s="3" t="s">
        <v>13</v>
      </c>
      <c r="D14" s="4">
        <v>0</v>
      </c>
      <c r="E14" s="4">
        <v>500000</v>
      </c>
      <c r="F14" s="5">
        <v>26335</v>
      </c>
    </row>
    <row r="15" spans="2:6" ht="14.25" thickTop="1" thickBot="1" x14ac:dyDescent="0.25">
      <c r="B15" s="77"/>
      <c r="C15" s="14"/>
      <c r="D15" s="7">
        <f>SUM(D8:D14)</f>
        <v>45169742</v>
      </c>
      <c r="E15" s="7">
        <f t="shared" ref="E15:F15" si="1">SUM(E8:E14)</f>
        <v>45369742</v>
      </c>
      <c r="F15" s="7">
        <f t="shared" si="1"/>
        <v>44857987.039999999</v>
      </c>
    </row>
    <row r="16" spans="2:6" ht="22.5" thickTop="1" thickBot="1" x14ac:dyDescent="0.25">
      <c r="B16" s="75" t="s">
        <v>14</v>
      </c>
      <c r="C16" s="3" t="s">
        <v>15</v>
      </c>
      <c r="D16" s="4">
        <v>827025</v>
      </c>
      <c r="E16" s="4">
        <v>722709</v>
      </c>
      <c r="F16" s="5">
        <v>722708.73</v>
      </c>
    </row>
    <row r="17" spans="2:6" ht="14.25" thickTop="1" thickBot="1" x14ac:dyDescent="0.25">
      <c r="B17" s="76"/>
      <c r="C17" s="3" t="s">
        <v>16</v>
      </c>
      <c r="D17" s="4">
        <v>11043487</v>
      </c>
      <c r="E17" s="4">
        <v>13973717</v>
      </c>
      <c r="F17" s="5">
        <v>13821528.43</v>
      </c>
    </row>
    <row r="18" spans="2:6" ht="22.5" thickTop="1" thickBot="1" x14ac:dyDescent="0.25">
      <c r="B18" s="76"/>
      <c r="C18" s="3" t="s">
        <v>17</v>
      </c>
      <c r="D18" s="4">
        <v>29139200</v>
      </c>
      <c r="E18" s="4">
        <v>30977197</v>
      </c>
      <c r="F18" s="5">
        <v>30578232.039999999</v>
      </c>
    </row>
    <row r="19" spans="2:6" ht="14.25" thickTop="1" thickBot="1" x14ac:dyDescent="0.25">
      <c r="B19" s="76"/>
      <c r="C19" s="3" t="s">
        <v>18</v>
      </c>
      <c r="D19" s="4">
        <v>159792417</v>
      </c>
      <c r="E19" s="4">
        <v>185755505</v>
      </c>
      <c r="F19" s="5">
        <v>182573458.52000001</v>
      </c>
    </row>
    <row r="20" spans="2:6" ht="22.5" thickTop="1" thickBot="1" x14ac:dyDescent="0.25">
      <c r="B20" s="76"/>
      <c r="C20" s="3" t="s">
        <v>8</v>
      </c>
      <c r="D20" s="4">
        <v>1808760</v>
      </c>
      <c r="E20" s="4">
        <v>2004856</v>
      </c>
      <c r="F20" s="5">
        <v>2001070.87</v>
      </c>
    </row>
    <row r="21" spans="2:6" ht="22.5" thickTop="1" thickBot="1" x14ac:dyDescent="0.25">
      <c r="B21" s="76"/>
      <c r="C21" s="3" t="s">
        <v>9</v>
      </c>
      <c r="D21" s="4">
        <v>10831366</v>
      </c>
      <c r="E21" s="4">
        <v>11874371</v>
      </c>
      <c r="F21" s="5">
        <v>11400167.57</v>
      </c>
    </row>
    <row r="22" spans="2:6" ht="14.25" thickTop="1" thickBot="1" x14ac:dyDescent="0.25">
      <c r="B22" s="78"/>
      <c r="C22" s="14"/>
      <c r="D22" s="10">
        <f>SUM(D16:D21)</f>
        <v>213442255</v>
      </c>
      <c r="E22" s="10">
        <f t="shared" ref="E22:F22" si="2">SUM(E16:E21)</f>
        <v>245308355</v>
      </c>
      <c r="F22" s="10">
        <f t="shared" si="2"/>
        <v>241097166.16000003</v>
      </c>
    </row>
    <row r="23" spans="2:6" ht="13.5" thickTop="1" x14ac:dyDescent="0.2"/>
  </sheetData>
  <mergeCells count="4">
    <mergeCell ref="B8:B15"/>
    <mergeCell ref="B16:B22"/>
    <mergeCell ref="B5:B7"/>
    <mergeCell ref="B2:F2"/>
  </mergeCells>
  <hyperlinks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4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42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3" t="s">
        <v>3</v>
      </c>
      <c r="D5" s="4">
        <v>2926829</v>
      </c>
      <c r="E5" s="4">
        <v>3226829</v>
      </c>
      <c r="F5" s="5">
        <v>2699971.74</v>
      </c>
    </row>
    <row r="6" spans="2:6" ht="22.5" thickTop="1" thickBot="1" x14ac:dyDescent="0.25">
      <c r="B6" s="76"/>
      <c r="C6" s="3" t="s">
        <v>4</v>
      </c>
      <c r="D6" s="4">
        <v>2292136</v>
      </c>
      <c r="E6" s="4">
        <v>2292136</v>
      </c>
      <c r="F6" s="5">
        <v>945769.2</v>
      </c>
    </row>
    <row r="7" spans="2:6" ht="14.25" thickTop="1" thickBot="1" x14ac:dyDescent="0.25">
      <c r="B7" s="77"/>
      <c r="C7" s="6"/>
      <c r="D7" s="7">
        <f>SUM(D5:D6)</f>
        <v>5218965</v>
      </c>
      <c r="E7" s="7">
        <f t="shared" ref="E7:F7" si="0">SUM(E5:E6)</f>
        <v>5518965</v>
      </c>
      <c r="F7" s="7">
        <f t="shared" si="0"/>
        <v>3645740.9400000004</v>
      </c>
    </row>
    <row r="8" spans="2:6" ht="22.5" thickTop="1" thickBot="1" x14ac:dyDescent="0.25">
      <c r="B8" s="75" t="s">
        <v>5</v>
      </c>
      <c r="C8" s="3" t="s">
        <v>6</v>
      </c>
      <c r="D8" s="4">
        <v>5000</v>
      </c>
      <c r="E8" s="4">
        <v>5000</v>
      </c>
      <c r="F8" s="5">
        <v>3449</v>
      </c>
    </row>
    <row r="9" spans="2:6" ht="22.5" thickTop="1" thickBot="1" x14ac:dyDescent="0.25">
      <c r="B9" s="76"/>
      <c r="C9" s="3" t="s">
        <v>7</v>
      </c>
      <c r="D9" s="4">
        <v>25952</v>
      </c>
      <c r="E9" s="4">
        <v>25952</v>
      </c>
      <c r="F9" s="5">
        <v>25951</v>
      </c>
    </row>
    <row r="10" spans="2:6" ht="22.5" thickTop="1" thickBot="1" x14ac:dyDescent="0.25">
      <c r="B10" s="76"/>
      <c r="C10" s="3" t="s">
        <v>4</v>
      </c>
      <c r="D10" s="4">
        <v>33870550</v>
      </c>
      <c r="E10" s="4">
        <v>33870550</v>
      </c>
      <c r="F10" s="5">
        <v>33484107.07</v>
      </c>
    </row>
    <row r="11" spans="2:6" ht="22.5" thickTop="1" thickBot="1" x14ac:dyDescent="0.25">
      <c r="B11" s="76"/>
      <c r="C11" s="3" t="s">
        <v>10</v>
      </c>
      <c r="D11" s="4">
        <v>185000</v>
      </c>
      <c r="E11" s="4">
        <v>185000</v>
      </c>
      <c r="F11" s="5">
        <v>155267.21</v>
      </c>
    </row>
    <row r="12" spans="2:6" ht="22.5" thickTop="1" thickBot="1" x14ac:dyDescent="0.25">
      <c r="B12" s="76"/>
      <c r="C12" s="3" t="s">
        <v>11</v>
      </c>
      <c r="D12" s="4">
        <v>11622546</v>
      </c>
      <c r="E12" s="4">
        <v>11622546</v>
      </c>
      <c r="F12" s="5">
        <v>11603885.92</v>
      </c>
    </row>
    <row r="13" spans="2:6" ht="22.5" thickTop="1" thickBot="1" x14ac:dyDescent="0.25">
      <c r="B13" s="76"/>
      <c r="C13" s="3" t="s">
        <v>12</v>
      </c>
      <c r="D13" s="4">
        <v>249000</v>
      </c>
      <c r="E13" s="4">
        <v>249000</v>
      </c>
      <c r="F13" s="5">
        <v>249000</v>
      </c>
    </row>
    <row r="14" spans="2:6" ht="14.25" thickTop="1" thickBot="1" x14ac:dyDescent="0.25">
      <c r="B14" s="77"/>
      <c r="C14" s="6"/>
      <c r="D14" s="7">
        <f>SUM(D8:D13)</f>
        <v>45958048</v>
      </c>
      <c r="E14" s="7">
        <f t="shared" ref="E14:F14" si="1">SUM(E8:E13)</f>
        <v>45958048</v>
      </c>
      <c r="F14" s="7">
        <f t="shared" si="1"/>
        <v>45521660.200000003</v>
      </c>
    </row>
    <row r="15" spans="2:6" ht="22.5" thickTop="1" thickBot="1" x14ac:dyDescent="0.25">
      <c r="B15" s="79" t="s">
        <v>14</v>
      </c>
      <c r="C15" s="3" t="s">
        <v>15</v>
      </c>
      <c r="D15" s="4">
        <v>113472</v>
      </c>
      <c r="E15" s="4">
        <v>111538</v>
      </c>
      <c r="F15" s="5">
        <v>111537.71</v>
      </c>
    </row>
    <row r="16" spans="2:6" ht="14.25" thickTop="1" thickBot="1" x14ac:dyDescent="0.25">
      <c r="B16" s="80"/>
      <c r="C16" s="3" t="s">
        <v>16</v>
      </c>
      <c r="D16" s="4">
        <v>9202079</v>
      </c>
      <c r="E16" s="4">
        <v>12260897</v>
      </c>
      <c r="F16" s="5">
        <v>11798786.039999999</v>
      </c>
    </row>
    <row r="17" spans="2:6" ht="22.5" thickTop="1" thickBot="1" x14ac:dyDescent="0.25">
      <c r="B17" s="80"/>
      <c r="C17" s="3" t="s">
        <v>17</v>
      </c>
      <c r="D17" s="4">
        <v>26641388</v>
      </c>
      <c r="E17" s="4">
        <v>30846652</v>
      </c>
      <c r="F17" s="5">
        <v>28897039.440000001</v>
      </c>
    </row>
    <row r="18" spans="2:6" ht="14.25" thickTop="1" thickBot="1" x14ac:dyDescent="0.25">
      <c r="B18" s="80"/>
      <c r="C18" s="3" t="s">
        <v>18</v>
      </c>
      <c r="D18" s="4">
        <v>150665250</v>
      </c>
      <c r="E18" s="4">
        <v>175471744</v>
      </c>
      <c r="F18" s="5">
        <v>175377756.37</v>
      </c>
    </row>
    <row r="19" spans="2:6" ht="22.5" thickTop="1" thickBot="1" x14ac:dyDescent="0.25">
      <c r="B19" s="80"/>
      <c r="C19" s="3" t="s">
        <v>19</v>
      </c>
      <c r="D19" s="4">
        <v>37008</v>
      </c>
      <c r="E19" s="4">
        <v>51724</v>
      </c>
      <c r="F19" s="5">
        <v>51330.73</v>
      </c>
    </row>
    <row r="20" spans="2:6" ht="22.5" thickTop="1" thickBot="1" x14ac:dyDescent="0.25">
      <c r="B20" s="80"/>
      <c r="C20" s="3" t="s">
        <v>8</v>
      </c>
      <c r="D20" s="4">
        <v>1782516</v>
      </c>
      <c r="E20" s="4">
        <v>1862565</v>
      </c>
      <c r="F20" s="5">
        <v>1857634.57</v>
      </c>
    </row>
    <row r="21" spans="2:6" ht="22.5" thickTop="1" thickBot="1" x14ac:dyDescent="0.25">
      <c r="B21" s="80"/>
      <c r="C21" s="3" t="s">
        <v>20</v>
      </c>
      <c r="D21" s="4">
        <v>1144236</v>
      </c>
      <c r="E21" s="4">
        <v>1169236</v>
      </c>
      <c r="F21" s="5">
        <v>1143840.6000000001</v>
      </c>
    </row>
    <row r="22" spans="2:6" ht="22.5" thickTop="1" thickBot="1" x14ac:dyDescent="0.25">
      <c r="B22" s="80"/>
      <c r="C22" s="3" t="s">
        <v>21</v>
      </c>
      <c r="D22" s="4">
        <v>2756532</v>
      </c>
      <c r="E22" s="4">
        <v>2232198</v>
      </c>
      <c r="F22" s="5">
        <v>1970017.62</v>
      </c>
    </row>
    <row r="23" spans="2:6" ht="22.5" thickTop="1" thickBot="1" x14ac:dyDescent="0.25">
      <c r="B23" s="80"/>
      <c r="C23" s="3" t="s">
        <v>22</v>
      </c>
      <c r="D23" s="4">
        <v>7769904</v>
      </c>
      <c r="E23" s="4">
        <v>7811864</v>
      </c>
      <c r="F23" s="5">
        <v>7808047.3399999999</v>
      </c>
    </row>
    <row r="24" spans="2:6" ht="13.5" thickTop="1" x14ac:dyDescent="0.2">
      <c r="B24" s="81"/>
      <c r="C24" s="9"/>
      <c r="D24" s="10">
        <f>SUM(D15:D23)</f>
        <v>200112385</v>
      </c>
      <c r="E24" s="10">
        <f t="shared" ref="E24:F24" si="2">SUM(E15:E23)</f>
        <v>231818418</v>
      </c>
      <c r="F24" s="10">
        <f t="shared" si="2"/>
        <v>229015990.41999999</v>
      </c>
    </row>
  </sheetData>
  <mergeCells count="4">
    <mergeCell ref="B15:B24"/>
    <mergeCell ref="B8:B14"/>
    <mergeCell ref="B5:B7"/>
    <mergeCell ref="B2:F2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43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3" t="s">
        <v>3</v>
      </c>
      <c r="D5" s="4">
        <v>8956093</v>
      </c>
      <c r="E5" s="4">
        <v>8956093</v>
      </c>
      <c r="F5" s="5">
        <v>8103513.5199999996</v>
      </c>
    </row>
    <row r="6" spans="2:6" ht="22.5" thickTop="1" thickBot="1" x14ac:dyDescent="0.25">
      <c r="B6" s="76"/>
      <c r="C6" s="3" t="s">
        <v>4</v>
      </c>
      <c r="D6" s="4">
        <v>4974599</v>
      </c>
      <c r="E6" s="4">
        <v>4913146</v>
      </c>
      <c r="F6" s="5">
        <v>4910719.55</v>
      </c>
    </row>
    <row r="7" spans="2:6" ht="14.25" thickTop="1" thickBot="1" x14ac:dyDescent="0.25">
      <c r="B7" s="77"/>
      <c r="C7" s="6"/>
      <c r="D7" s="7">
        <v>13930692</v>
      </c>
      <c r="E7" s="7">
        <v>13869239</v>
      </c>
      <c r="F7" s="8">
        <v>13014233.07</v>
      </c>
    </row>
    <row r="8" spans="2:6" ht="22.5" thickTop="1" thickBot="1" x14ac:dyDescent="0.25">
      <c r="B8" s="75" t="s">
        <v>5</v>
      </c>
      <c r="C8" s="3" t="s">
        <v>23</v>
      </c>
      <c r="D8" s="4">
        <v>36375</v>
      </c>
      <c r="E8" s="4">
        <v>36375</v>
      </c>
      <c r="F8" s="5">
        <v>35391.040000000001</v>
      </c>
    </row>
    <row r="9" spans="2:6" ht="22.5" thickTop="1" thickBot="1" x14ac:dyDescent="0.25">
      <c r="B9" s="76"/>
      <c r="C9" s="3" t="s">
        <v>4</v>
      </c>
      <c r="D9" s="4">
        <v>34338646</v>
      </c>
      <c r="E9" s="4">
        <v>34338646</v>
      </c>
      <c r="F9" s="5">
        <v>34334677.32</v>
      </c>
    </row>
    <row r="10" spans="2:6" ht="22.5" thickTop="1" thickBot="1" x14ac:dyDescent="0.25">
      <c r="B10" s="76"/>
      <c r="C10" s="3" t="s">
        <v>10</v>
      </c>
      <c r="D10" s="4">
        <v>184230</v>
      </c>
      <c r="E10" s="4">
        <v>184230</v>
      </c>
      <c r="F10" s="5">
        <v>166973.14000000001</v>
      </c>
    </row>
    <row r="11" spans="2:6" ht="22.5" thickTop="1" thickBot="1" x14ac:dyDescent="0.25">
      <c r="B11" s="76"/>
      <c r="C11" s="3" t="s">
        <v>11</v>
      </c>
      <c r="D11" s="4">
        <v>10785516</v>
      </c>
      <c r="E11" s="4">
        <v>10785516</v>
      </c>
      <c r="F11" s="5">
        <v>10785310</v>
      </c>
    </row>
    <row r="12" spans="2:6" ht="22.5" thickTop="1" thickBot="1" x14ac:dyDescent="0.25">
      <c r="B12" s="76"/>
      <c r="C12" s="3" t="s">
        <v>12</v>
      </c>
      <c r="D12" s="4">
        <v>784363</v>
      </c>
      <c r="E12" s="4">
        <v>784363</v>
      </c>
      <c r="F12" s="5">
        <v>784363</v>
      </c>
    </row>
    <row r="13" spans="2:6" ht="14.25" thickTop="1" thickBot="1" x14ac:dyDescent="0.25">
      <c r="B13" s="77"/>
      <c r="C13" s="6"/>
      <c r="D13" s="7">
        <f>SUM(D8:D12)</f>
        <v>46129130</v>
      </c>
      <c r="E13" s="7">
        <f t="shared" ref="E13:F13" si="0">SUM(E8:E12)</f>
        <v>46129130</v>
      </c>
      <c r="F13" s="7">
        <f t="shared" si="0"/>
        <v>46106714.5</v>
      </c>
    </row>
    <row r="14" spans="2:6" ht="22.5" thickTop="1" thickBot="1" x14ac:dyDescent="0.25">
      <c r="B14" s="79" t="s">
        <v>14</v>
      </c>
      <c r="C14" s="3" t="s">
        <v>15</v>
      </c>
      <c r="D14" s="4">
        <v>1362863</v>
      </c>
      <c r="E14" s="4">
        <v>1439061</v>
      </c>
      <c r="F14" s="5">
        <v>1428089.88</v>
      </c>
    </row>
    <row r="15" spans="2:6" ht="22.5" thickTop="1" thickBot="1" x14ac:dyDescent="0.25">
      <c r="B15" s="80"/>
      <c r="C15" s="3" t="s">
        <v>17</v>
      </c>
      <c r="D15" s="4">
        <v>104940</v>
      </c>
      <c r="E15" s="4">
        <v>104940</v>
      </c>
      <c r="F15" s="5">
        <v>104939.38</v>
      </c>
    </row>
    <row r="16" spans="2:6" ht="14.25" thickTop="1" thickBot="1" x14ac:dyDescent="0.25">
      <c r="B16" s="80"/>
      <c r="C16" s="3" t="s">
        <v>16</v>
      </c>
      <c r="D16" s="4">
        <v>5981287</v>
      </c>
      <c r="E16" s="4">
        <v>8526973</v>
      </c>
      <c r="F16" s="5">
        <v>8514812.9499999993</v>
      </c>
    </row>
    <row r="17" spans="2:6" ht="22.5" thickTop="1" thickBot="1" x14ac:dyDescent="0.25">
      <c r="B17" s="80"/>
      <c r="C17" s="3" t="s">
        <v>17</v>
      </c>
      <c r="D17" s="4">
        <v>20223775</v>
      </c>
      <c r="E17" s="4">
        <v>25547308</v>
      </c>
      <c r="F17" s="5">
        <v>25479614.800000001</v>
      </c>
    </row>
    <row r="18" spans="2:6" ht="14.25" thickTop="1" thickBot="1" x14ac:dyDescent="0.25">
      <c r="B18" s="80"/>
      <c r="C18" s="3" t="s">
        <v>18</v>
      </c>
      <c r="D18" s="4">
        <v>110379327</v>
      </c>
      <c r="E18" s="4">
        <v>145131290</v>
      </c>
      <c r="F18" s="5">
        <v>144423451.50999999</v>
      </c>
    </row>
    <row r="19" spans="2:6" ht="22.5" thickTop="1" thickBot="1" x14ac:dyDescent="0.25">
      <c r="B19" s="80"/>
      <c r="C19" s="3" t="s">
        <v>20</v>
      </c>
      <c r="D19" s="4">
        <v>240000</v>
      </c>
      <c r="E19" s="4">
        <v>1155075</v>
      </c>
      <c r="F19" s="5">
        <v>1128982.8600000001</v>
      </c>
    </row>
    <row r="20" spans="2:6" ht="22.5" thickTop="1" thickBot="1" x14ac:dyDescent="0.25">
      <c r="B20" s="80"/>
      <c r="C20" s="3" t="s">
        <v>21</v>
      </c>
      <c r="D20" s="4">
        <v>2040000</v>
      </c>
      <c r="E20" s="4">
        <v>2253975</v>
      </c>
      <c r="F20" s="5">
        <v>2155241.02</v>
      </c>
    </row>
    <row r="21" spans="2:6" ht="22.5" thickTop="1" thickBot="1" x14ac:dyDescent="0.25">
      <c r="B21" s="80"/>
      <c r="C21" s="3" t="s">
        <v>22</v>
      </c>
      <c r="D21" s="4">
        <v>6000000</v>
      </c>
      <c r="E21" s="4">
        <v>7754360</v>
      </c>
      <c r="F21" s="5">
        <v>7716156.4299999997</v>
      </c>
    </row>
    <row r="22" spans="2:6" ht="22.5" thickTop="1" thickBot="1" x14ac:dyDescent="0.25">
      <c r="B22" s="80"/>
      <c r="C22" s="3" t="s">
        <v>8</v>
      </c>
      <c r="D22" s="4">
        <v>1440000</v>
      </c>
      <c r="E22" s="4">
        <v>1813820</v>
      </c>
      <c r="F22" s="5">
        <v>1808753.75</v>
      </c>
    </row>
    <row r="23" spans="2:6" ht="22.5" thickTop="1" thickBot="1" x14ac:dyDescent="0.25">
      <c r="B23" s="80"/>
      <c r="C23" s="3" t="s">
        <v>15</v>
      </c>
      <c r="D23" s="4">
        <v>5137</v>
      </c>
      <c r="E23" s="4">
        <v>5425</v>
      </c>
      <c r="F23" s="5">
        <v>5382.77</v>
      </c>
    </row>
    <row r="24" spans="2:6" ht="22.5" thickTop="1" thickBot="1" x14ac:dyDescent="0.25">
      <c r="B24" s="80"/>
      <c r="C24" s="3" t="s">
        <v>19</v>
      </c>
      <c r="D24" s="4">
        <v>37008</v>
      </c>
      <c r="E24" s="4">
        <v>37008</v>
      </c>
      <c r="F24" s="5">
        <v>30225.91</v>
      </c>
    </row>
    <row r="25" spans="2:6" ht="13.5" thickTop="1" x14ac:dyDescent="0.2">
      <c r="B25" s="81"/>
      <c r="C25" s="9"/>
      <c r="D25" s="10">
        <f>SUM(D14:D24)</f>
        <v>147814337</v>
      </c>
      <c r="E25" s="10">
        <f t="shared" ref="E25:F25" si="1">SUM(E14:E24)</f>
        <v>193769235</v>
      </c>
      <c r="F25" s="10">
        <f t="shared" si="1"/>
        <v>192795651.26000002</v>
      </c>
    </row>
  </sheetData>
  <mergeCells count="4">
    <mergeCell ref="B8:B13"/>
    <mergeCell ref="B14:B25"/>
    <mergeCell ref="B5:B7"/>
    <mergeCell ref="B2:F2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B1:F25"/>
  <sheetViews>
    <sheetView showGridLines="0" zoomScale="90" zoomScaleNormal="90" workbookViewId="0">
      <selection activeCell="B2" sqref="B2:F2"/>
    </sheetView>
  </sheetViews>
  <sheetFormatPr defaultRowHeight="12.75" x14ac:dyDescent="0.2"/>
  <cols>
    <col min="2" max="2" width="25.85546875" customWidth="1"/>
    <col min="3" max="3" width="54.7109375" customWidth="1"/>
    <col min="4" max="4" width="36.5703125" customWidth="1"/>
    <col min="5" max="5" width="36.7109375" customWidth="1"/>
    <col min="6" max="6" width="36.5703125" customWidth="1"/>
  </cols>
  <sheetData>
    <row r="1" spans="2:6" ht="21.75" customHeight="1" x14ac:dyDescent="0.2">
      <c r="B1" s="22"/>
      <c r="C1" s="23"/>
    </row>
    <row r="2" spans="2:6" ht="57.75" customHeight="1" x14ac:dyDescent="0.2">
      <c r="B2" s="74" t="s">
        <v>44</v>
      </c>
      <c r="C2" s="74"/>
      <c r="D2" s="74"/>
      <c r="E2" s="74"/>
      <c r="F2" s="74"/>
    </row>
    <row r="3" spans="2:6" ht="13.5" customHeight="1" x14ac:dyDescent="0.2">
      <c r="B3" s="24"/>
      <c r="C3" s="25"/>
      <c r="D3" s="26"/>
      <c r="E3" s="26"/>
    </row>
    <row r="4" spans="2:6" ht="14.25" customHeight="1" thickBot="1" x14ac:dyDescent="0.25">
      <c r="B4" s="18" t="s">
        <v>39</v>
      </c>
      <c r="C4" s="15" t="s">
        <v>40</v>
      </c>
      <c r="D4" s="1" t="s">
        <v>0</v>
      </c>
      <c r="E4" s="1" t="s">
        <v>1</v>
      </c>
      <c r="F4" s="2" t="s">
        <v>38</v>
      </c>
    </row>
    <row r="5" spans="2:6" ht="22.5" thickTop="1" thickBot="1" x14ac:dyDescent="0.25">
      <c r="B5" s="75" t="s">
        <v>2</v>
      </c>
      <c r="C5" s="3" t="s">
        <v>3</v>
      </c>
      <c r="D5" s="4">
        <v>18000000</v>
      </c>
      <c r="E5" s="4">
        <v>18000000</v>
      </c>
      <c r="F5" s="5">
        <v>10940808.48</v>
      </c>
    </row>
    <row r="6" spans="2:6" ht="22.5" thickTop="1" thickBot="1" x14ac:dyDescent="0.25">
      <c r="B6" s="76"/>
      <c r="C6" s="3" t="s">
        <v>4</v>
      </c>
      <c r="D6" s="4">
        <v>6968584</v>
      </c>
      <c r="E6" s="4">
        <v>7528519</v>
      </c>
      <c r="F6" s="5">
        <v>4157954.49</v>
      </c>
    </row>
    <row r="7" spans="2:6" ht="14.25" thickTop="1" thickBot="1" x14ac:dyDescent="0.25">
      <c r="B7" s="77"/>
      <c r="C7" s="19"/>
      <c r="D7" s="7">
        <v>24968584</v>
      </c>
      <c r="E7" s="7">
        <v>25528519</v>
      </c>
      <c r="F7" s="8">
        <v>15098762.970000001</v>
      </c>
    </row>
    <row r="8" spans="2:6" ht="22.5" thickTop="1" thickBot="1" x14ac:dyDescent="0.25">
      <c r="B8" s="75" t="s">
        <v>5</v>
      </c>
      <c r="C8" s="3" t="s">
        <v>23</v>
      </c>
      <c r="D8" s="4">
        <v>67913</v>
      </c>
      <c r="E8" s="4">
        <v>67913</v>
      </c>
      <c r="F8" s="5">
        <v>56605.2</v>
      </c>
    </row>
    <row r="9" spans="2:6" ht="23.25" customHeight="1" thickTop="1" thickBot="1" x14ac:dyDescent="0.25">
      <c r="B9" s="76"/>
      <c r="C9" s="3" t="s">
        <v>24</v>
      </c>
      <c r="D9" s="4">
        <v>924037</v>
      </c>
      <c r="E9" s="4">
        <v>924037</v>
      </c>
      <c r="F9" s="5">
        <v>240000</v>
      </c>
    </row>
    <row r="10" spans="2:6" ht="22.5" thickTop="1" thickBot="1" x14ac:dyDescent="0.25">
      <c r="B10" s="76"/>
      <c r="C10" s="3" t="s">
        <v>4</v>
      </c>
      <c r="D10" s="4">
        <v>37890516</v>
      </c>
      <c r="E10" s="4">
        <v>38390516</v>
      </c>
      <c r="F10" s="5">
        <v>34226487.140000001</v>
      </c>
    </row>
    <row r="11" spans="2:6" ht="22.5" thickTop="1" thickBot="1" x14ac:dyDescent="0.25">
      <c r="B11" s="76"/>
      <c r="C11" s="3" t="s">
        <v>11</v>
      </c>
      <c r="D11" s="4">
        <v>8021867</v>
      </c>
      <c r="E11" s="4">
        <v>8021867</v>
      </c>
      <c r="F11" s="5">
        <v>8013691.2400000002</v>
      </c>
    </row>
    <row r="12" spans="2:6" ht="22.5" thickTop="1" thickBot="1" x14ac:dyDescent="0.25">
      <c r="B12" s="76"/>
      <c r="C12" s="3" t="s">
        <v>12</v>
      </c>
      <c r="D12" s="4">
        <v>819602</v>
      </c>
      <c r="E12" s="4">
        <v>819602</v>
      </c>
      <c r="F12" s="5">
        <v>621796.71</v>
      </c>
    </row>
    <row r="13" spans="2:6" ht="14.25" thickTop="1" thickBot="1" x14ac:dyDescent="0.25">
      <c r="B13" s="77"/>
      <c r="C13" s="19"/>
      <c r="D13" s="7">
        <f>SUM(D8:D12)</f>
        <v>47723935</v>
      </c>
      <c r="E13" s="7">
        <f t="shared" ref="E13:F13" si="0">SUM(E8:E12)</f>
        <v>48223935</v>
      </c>
      <c r="F13" s="7">
        <f t="shared" si="0"/>
        <v>43158580.290000007</v>
      </c>
    </row>
    <row r="14" spans="2:6" ht="22.5" thickTop="1" thickBot="1" x14ac:dyDescent="0.25">
      <c r="B14" s="79" t="s">
        <v>14</v>
      </c>
      <c r="C14" s="3" t="s">
        <v>15</v>
      </c>
      <c r="D14" s="4">
        <v>497830</v>
      </c>
      <c r="E14" s="4">
        <v>497830</v>
      </c>
      <c r="F14" s="5">
        <v>483124.53</v>
      </c>
    </row>
    <row r="15" spans="2:6" ht="22.5" thickTop="1" thickBot="1" x14ac:dyDescent="0.25">
      <c r="B15" s="80"/>
      <c r="C15" s="3" t="s">
        <v>17</v>
      </c>
      <c r="D15" s="4">
        <v>38333</v>
      </c>
      <c r="E15" s="4">
        <v>38333</v>
      </c>
      <c r="F15" s="5">
        <v>7015.66</v>
      </c>
    </row>
    <row r="16" spans="2:6" ht="14.25" thickTop="1" thickBot="1" x14ac:dyDescent="0.25">
      <c r="B16" s="80"/>
      <c r="C16" s="3" t="s">
        <v>16</v>
      </c>
      <c r="D16" s="4">
        <v>5348187</v>
      </c>
      <c r="E16" s="4">
        <v>6148658</v>
      </c>
      <c r="F16" s="5">
        <v>5974842.4000000004</v>
      </c>
    </row>
    <row r="17" spans="2:6" ht="22.5" thickTop="1" thickBot="1" x14ac:dyDescent="0.25">
      <c r="B17" s="80"/>
      <c r="C17" s="3" t="s">
        <v>17</v>
      </c>
      <c r="D17" s="4">
        <v>13650000</v>
      </c>
      <c r="E17" s="4">
        <v>23496003</v>
      </c>
      <c r="F17" s="5">
        <v>21546937.100000001</v>
      </c>
    </row>
    <row r="18" spans="2:6" ht="14.25" thickTop="1" thickBot="1" x14ac:dyDescent="0.25">
      <c r="B18" s="80"/>
      <c r="C18" s="3" t="s">
        <v>18</v>
      </c>
      <c r="D18" s="4">
        <v>83868369</v>
      </c>
      <c r="E18" s="4">
        <v>122742570</v>
      </c>
      <c r="F18" s="5">
        <v>122612862.44</v>
      </c>
    </row>
    <row r="19" spans="2:6" ht="22.5" thickTop="1" thickBot="1" x14ac:dyDescent="0.25">
      <c r="B19" s="80"/>
      <c r="C19" s="3" t="s">
        <v>15</v>
      </c>
      <c r="D19" s="4">
        <v>29395</v>
      </c>
      <c r="E19" s="4">
        <v>29395</v>
      </c>
      <c r="F19" s="5">
        <v>664.19</v>
      </c>
    </row>
    <row r="20" spans="2:6" ht="22.5" thickTop="1" thickBot="1" x14ac:dyDescent="0.25">
      <c r="B20" s="80"/>
      <c r="C20" s="3" t="s">
        <v>19</v>
      </c>
      <c r="D20" s="4">
        <v>30564</v>
      </c>
      <c r="E20" s="4">
        <v>50564</v>
      </c>
      <c r="F20" s="5">
        <v>32904.76</v>
      </c>
    </row>
    <row r="21" spans="2:6" ht="23.25" customHeight="1" thickTop="1" thickBot="1" x14ac:dyDescent="0.25">
      <c r="B21" s="80"/>
      <c r="C21" s="3" t="s">
        <v>8</v>
      </c>
      <c r="D21" s="4">
        <v>1467241</v>
      </c>
      <c r="E21" s="4">
        <v>1394837</v>
      </c>
      <c r="F21" s="5">
        <v>1356631.53</v>
      </c>
    </row>
    <row r="22" spans="2:6" ht="23.25" customHeight="1" thickTop="1" thickBot="1" x14ac:dyDescent="0.25">
      <c r="B22" s="80"/>
      <c r="C22" s="3" t="s">
        <v>20</v>
      </c>
      <c r="D22" s="4">
        <v>186126</v>
      </c>
      <c r="E22" s="4">
        <v>246126</v>
      </c>
      <c r="F22" s="5">
        <v>236295.36</v>
      </c>
    </row>
    <row r="23" spans="2:6" ht="23.25" customHeight="1" thickTop="1" thickBot="1" x14ac:dyDescent="0.25">
      <c r="B23" s="80"/>
      <c r="C23" s="3" t="s">
        <v>21</v>
      </c>
      <c r="D23" s="4">
        <v>1340104</v>
      </c>
      <c r="E23" s="4">
        <v>1905104</v>
      </c>
      <c r="F23" s="5">
        <v>1774388.56</v>
      </c>
    </row>
    <row r="24" spans="2:6" ht="23.25" customHeight="1" thickTop="1" thickBot="1" x14ac:dyDescent="0.25">
      <c r="B24" s="80"/>
      <c r="C24" s="3" t="s">
        <v>22</v>
      </c>
      <c r="D24" s="4">
        <v>4839266</v>
      </c>
      <c r="E24" s="4">
        <v>5799266</v>
      </c>
      <c r="F24" s="5">
        <v>5776620.9199999999</v>
      </c>
    </row>
    <row r="25" spans="2:6" ht="13.5" thickTop="1" x14ac:dyDescent="0.2">
      <c r="B25" s="81"/>
      <c r="C25" s="20"/>
      <c r="D25" s="10">
        <f>SUM(D14:D24)</f>
        <v>111295415</v>
      </c>
      <c r="E25" s="10">
        <f t="shared" ref="E25:F25" si="1">SUM(E14:E24)</f>
        <v>162348686</v>
      </c>
      <c r="F25" s="10">
        <f t="shared" si="1"/>
        <v>159802287.44999999</v>
      </c>
    </row>
  </sheetData>
  <mergeCells count="4">
    <mergeCell ref="B14:B25"/>
    <mergeCell ref="B8:B13"/>
    <mergeCell ref="B5:B7"/>
    <mergeCell ref="B2:F2"/>
  </mergeCells>
  <hyperlinks>
    <hyperlink ref="B2:D2" location="'NATUREZA DE DESPESA'!A1" display="DEMONSTRAÇÃO DE DESPESAS DE CUSTEIO EMPENHADAS E PAGAS IFFAR JULHO DE 2019"/>
    <hyperlink ref="B2:E2" location="ANUAL!A1" display="DEMONSTRAÇÃO DE DESPESAS COM INVESTIMENTO"/>
    <hyperlink ref="B2:F2" location="ANUAL!A1" display="DEMONSTRAÇÃO DE DOTAÇÃO ORÇAMENTÁRIA 2018"/>
  </hyperlink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1</vt:i4>
      </vt:variant>
    </vt:vector>
  </HeadingPairs>
  <TitlesOfParts>
    <vt:vector size="17" baseType="lpstr">
      <vt:lpstr>ANUAL</vt:lpstr>
      <vt:lpstr>GRÁFICOS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GRÁFICOS!Area_de_impressao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Dorneles</dc:creator>
  <cp:lastModifiedBy>leonardo.dorneles</cp:lastModifiedBy>
  <cp:lastPrinted>2019-09-23T12:05:31Z</cp:lastPrinted>
  <dcterms:created xsi:type="dcterms:W3CDTF">2020-07-27T12:46:45Z</dcterms:created>
  <dcterms:modified xsi:type="dcterms:W3CDTF">2022-02-07T19:29:35Z</dcterms:modified>
</cp:coreProperties>
</file>