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ffarroupilhaedubr1.sharepoint.com/sites/EngenhariaeArquitetura/Documentos Compartilhados/CAMPUS URUGUAIANA/1 REFEITÓRIO/PROJETOS/ORÇAMENTO/"/>
    </mc:Choice>
  </mc:AlternateContent>
  <xr:revisionPtr revIDLastSave="416" documentId="8_{FD8F8B46-D5FD-4CCC-8FA4-1AD3C046DA4C}" xr6:coauthVersionLast="47" xr6:coauthVersionMax="47" xr10:uidLastSave="{7FFDAC50-85E5-4278-BA0D-B855A89D38E5}"/>
  <bookViews>
    <workbookView xWindow="-108" yWindow="-108" windowWidth="23256" windowHeight="12456" xr2:uid="{00000000-000D-0000-FFFF-FFFF00000000}"/>
  </bookViews>
  <sheets>
    <sheet name="PLANILHA RESUMO" sheetId="11" r:id="rId1"/>
    <sheet name="CRONOGRAMA FISICO FINANCEIRO" sheetId="12" r:id="rId2"/>
    <sheet name="SINTÉTICA M.O. &amp; MAT." sheetId="41" r:id="rId3"/>
    <sheet name="BDI " sheetId="13" r:id="rId4"/>
  </sheets>
  <definedNames>
    <definedName name="\a">#N/A</definedName>
    <definedName name="___1Excel_BuiltIn_Print_Titles_15_1_1_1_1" localSheetId="3">#REF!</definedName>
    <definedName name="___1Excel_BuiltIn_Print_Titles_15_1_1_1_1">#REF!</definedName>
    <definedName name="___2Excel_BuiltIn_Print_Titles_16_1" localSheetId="3">#REF!,#REF!</definedName>
    <definedName name="___2Excel_BuiltIn_Print_Titles_16_1">#REF!,#REF!</definedName>
    <definedName name="___3Excel_BuiltIn_Print_Titles_16_1_1_1">#REF!</definedName>
    <definedName name="__1Excel_BuiltIn_Print_Titles_15_1_1_1_1">#REF!</definedName>
    <definedName name="__1Excel_BuiltIn_Print_Titles_16_1">#REF!,#REF!</definedName>
    <definedName name="__2Excel_BuiltIn_Print_Titles_16_1">#REF!,#REF!</definedName>
    <definedName name="__2Excel_BuiltIn_Print_Titles_17_1">#REF!,#REF!</definedName>
    <definedName name="__3Excel_BuiltIn_Print_Titles_16_1_1_1">#REF!</definedName>
    <definedName name="__3Excel_BuiltIn_Print_Titles_18_1">#REF!,#REF!</definedName>
    <definedName name="__4Excel_BuiltIn_Print_Titles_17_1">#REF!,#REF!</definedName>
    <definedName name="__4Excel_BuiltIn_Print_Titles_19_1">#REF!,#REF!</definedName>
    <definedName name="__5Excel_BuiltIn_Print_Titles_18_1">#REF!,#REF!</definedName>
    <definedName name="__5Excel_BuiltIn_Print_Titles_21_1_1_1">#REF!,#REF!</definedName>
    <definedName name="__6Excel_BuiltIn_Print_Titles_19_1">#REF!,#REF!</definedName>
    <definedName name="__7Excel_BuiltIn_Print_Titles_21_1_1_1">#REF!,#REF!</definedName>
    <definedName name="_02060.3.3.3">#REF!</definedName>
    <definedName name="_10Excel_BuiltIn_Print_Titles_16_1">#REF!,#REF!</definedName>
    <definedName name="_10Excel_BuiltIn_Print_Titles_17_1">#REF!,#REF!</definedName>
    <definedName name="_11Excel_BuiltIn_Print_Titles_18_1">#REF!,#REF!</definedName>
    <definedName name="_12Excel_BuiltIn_Print_Titles_17_1">#REF!,#REF!</definedName>
    <definedName name="_12Excel_BuiltIn_Print_Titles_19_1">#REF!,#REF!</definedName>
    <definedName name="_13Excel_BuiltIn_Print_Titles_21_1_1_1">#REF!,#REF!</definedName>
    <definedName name="_14Excel_BuiltIn_Print_Titles_21_1_1_1">#REF!,#REF!</definedName>
    <definedName name="_15Excel_BuiltIn_Print_Titles_17_1">#REF!,#REF!</definedName>
    <definedName name="_16Excel_BuiltIn_Print_Titles_18_1">#REF!,#REF!</definedName>
    <definedName name="_17Excel_BuiltIn_Print_Titles_18_1">#REF!,#REF!</definedName>
    <definedName name="_17Excel_BuiltIn_Print_Titles_19_1">#REF!,#REF!</definedName>
    <definedName name="_18Excel_BuiltIn_Print_Titles_21_1_1_1">#REF!,#REF!</definedName>
    <definedName name="_1Excel_BuiltIn_Print_Area_1_1_1">#REF!</definedName>
    <definedName name="_1Excel_BuiltIn_Print_Area_2_1_1">#REF!</definedName>
    <definedName name="_1Excel_BuiltIn_Print_Titles_15_1_1_1_1">#REF!</definedName>
    <definedName name="_1Excel_BuiltIn_Print_Titles_16_1">#REF!,#REF!</definedName>
    <definedName name="_20Excel_BuiltIn_Print_Titles_17_1">#REF!,#REF!</definedName>
    <definedName name="_22Excel_BuiltIn_Print_Titles_19_1">#REF!,#REF!</definedName>
    <definedName name="_23Excel_BuiltIn_Print_Titles_17_1">#REF!,#REF!</definedName>
    <definedName name="_24Excel_BuiltIn_Print_Titles_18_1">#REF!,#REF!</definedName>
    <definedName name="_25Excel_BuiltIn_Print_Titles_19_1">#REF!,#REF!</definedName>
    <definedName name="_26Excel_BuiltIn_Print_Titles_21_1_1_1">#REF!,#REF!</definedName>
    <definedName name="_27Excel_BuiltIn_Print_Titles_21_1_1_1">#REF!,#REF!</definedName>
    <definedName name="_2Excel_BuiltIn_Print_Area_3_1_1">#REF!</definedName>
    <definedName name="_2Excel_BuiltIn_Print_Titles_15_1_1_1_1">#REF!</definedName>
    <definedName name="_2Excel_BuiltIn_Print_Titles_16_1">#REF!,#REF!</definedName>
    <definedName name="_2Excel_BuiltIn_Print_Titles_17_1">#REF!,#REF!</definedName>
    <definedName name="_30Excel_BuiltIn_Print_Titles_18_1">#REF!,#REF!</definedName>
    <definedName name="_3Excel_BuiltIn_Print_Titles_16_1_1_1">#REF!</definedName>
    <definedName name="_3Excel_BuiltIn_Print_Titles_18_1">#REF!,#REF!</definedName>
    <definedName name="_3Excel_BuiltIn_Print_Titles_3_1_1_1_1">#REF!</definedName>
    <definedName name="_40Excel_BuiltIn_Print_Titles_19_1">#REF!,#REF!</definedName>
    <definedName name="_4Excel_BuiltIn_Print_Titles_16_1">#REF!,#REF!</definedName>
    <definedName name="_4Excel_BuiltIn_Print_Titles_17_1">#REF!,#REF!</definedName>
    <definedName name="_4Excel_BuiltIn_Print_Titles_19_1">#REF!,#REF!</definedName>
    <definedName name="_4Excel_BuiltIn_Print_Titles_3_1_1_1_1_1">#REF!</definedName>
    <definedName name="_50Excel_BuiltIn_Print_Titles_21_1_1_1">#REF!,#REF!</definedName>
    <definedName name="_5Excel_BuiltIn_Print_Titles_17_1">#REF!,#REF!</definedName>
    <definedName name="_5Excel_BuiltIn_Print_Titles_18_1">#REF!,#REF!</definedName>
    <definedName name="_5Excel_BuiltIn_Print_Titles_21_1_1_1">#REF!,#REF!</definedName>
    <definedName name="_6Excel_BuiltIn_Print_Titles_16_1">#REF!,#REF!</definedName>
    <definedName name="_6Excel_BuiltIn_Print_Titles_16_1_1_1">#REF!</definedName>
    <definedName name="_6Excel_BuiltIn_Print_Titles_18_1">#REF!,#REF!</definedName>
    <definedName name="_6Excel_BuiltIn_Print_Titles_19_1">#REF!,#REF!</definedName>
    <definedName name="_7Excel_BuiltIn_Print_Titles_16_1_1_1">#REF!</definedName>
    <definedName name="_7Excel_BuiltIn_Print_Titles_19_1">#REF!,#REF!</definedName>
    <definedName name="_7Excel_BuiltIn_Print_Titles_21_1_1_1">#REF!,#REF!</definedName>
    <definedName name="_8Excel_BuiltIn_Print_Titles_17_1">#REF!,#REF!</definedName>
    <definedName name="_8Excel_BuiltIn_Print_Titles_21_1_1_1">#REF!,#REF!</definedName>
    <definedName name="_API1">#REF!</definedName>
    <definedName name="_API2">#REF!</definedName>
    <definedName name="_APT1">#REF!</definedName>
    <definedName name="_APT2">#REF!</definedName>
    <definedName name="_BD2">#REF!</definedName>
    <definedName name="_BD2_10">#REF!</definedName>
    <definedName name="_BD2_11">#REF!</definedName>
    <definedName name="_BD2_2">#REF!</definedName>
    <definedName name="_BD2_4">#REF!</definedName>
    <definedName name="_BD2_4_2">#REF!</definedName>
    <definedName name="_BD2_9">#REF!</definedName>
    <definedName name="_DPA1">#REF!</definedName>
    <definedName name="_DPA2">#REF!</definedName>
    <definedName name="_EMU03">#REF!</definedName>
    <definedName name="_xlnm._FilterDatabase" localSheetId="2" hidden="1">'SINTÉTICA M.O. &amp; MAT.'!$A$13:$K$13</definedName>
    <definedName name="_IAU01" localSheetId="3">#REF!</definedName>
    <definedName name="_IAU01" localSheetId="1">#REF!</definedName>
    <definedName name="_IAU01" localSheetId="0">#REF!</definedName>
    <definedName name="_IAU01">#REF!</definedName>
    <definedName name="_IAU02">#REF!</definedName>
    <definedName name="_IAU03">#REF!</definedName>
    <definedName name="_IAU04">#REF!</definedName>
    <definedName name="_IAU05">#REF!</definedName>
    <definedName name="_IAU07">#REF!</definedName>
    <definedName name="_IEC11">#REF!</definedName>
    <definedName name="_IEG01">#REF!</definedName>
    <definedName name="_IEG02">#REF!</definedName>
    <definedName name="_IEG03">#REF!</definedName>
    <definedName name="_IEH01">#REF!</definedName>
    <definedName name="_IEH02">#REF!</definedName>
    <definedName name="_IEH03">#REF!</definedName>
    <definedName name="_Mat2">#REF!</definedName>
    <definedName name="A">#REF!</definedName>
    <definedName name="A_15" localSheetId="3">#REF!</definedName>
    <definedName name="A_15">#REF!</definedName>
    <definedName name="ABRA">#REF!</definedName>
    <definedName name="AÇO" localSheetId="3" hidden="1">{#N/A,#N/A,FALSE,"SS 1";#N/A,#N/A,FALSE,"SS 2";#N/A,#N/A,FALSE,"TER 1 (1)";#N/A,#N/A,FALSE,"TER 1 (2)";#N/A,#N/A,FALSE,"TER 2";#N/A,#N/A,FALSE,"TIPO";#N/A,#N/A,FALSE,"CM  BAR"}</definedName>
    <definedName name="AÇO" localSheetId="1" hidden="1">{#N/A,#N/A,FALSE,"SS 1";#N/A,#N/A,FALSE,"SS 2";#N/A,#N/A,FALSE,"TER 1 (1)";#N/A,#N/A,FALSE,"TER 1 (2)";#N/A,#N/A,FALSE,"TER 2";#N/A,#N/A,FALSE,"TIPO";#N/A,#N/A,FALSE,"CM  BAR"}</definedName>
    <definedName name="AÇO" localSheetId="0" hidden="1">{#N/A,#N/A,FALSE,"SS 1";#N/A,#N/A,FALSE,"SS 2";#N/A,#N/A,FALSE,"TER 1 (1)";#N/A,#N/A,FALSE,"TER 1 (2)";#N/A,#N/A,FALSE,"TER 2";#N/A,#N/A,FALSE,"TIPO";#N/A,#N/A,FALSE,"CM  BAR"}</definedName>
    <definedName name="AÇO" hidden="1">{#N/A,#N/A,FALSE,"SS 1";#N/A,#N/A,FALSE,"SS 2";#N/A,#N/A,FALSE,"TER 1 (1)";#N/A,#N/A,FALSE,"TER 1 (2)";#N/A,#N/A,FALSE,"TER 2";#N/A,#N/A,FALSE,"TIPO";#N/A,#N/A,FALSE,"CM  BAR"}</definedName>
    <definedName name="AÇO_1" localSheetId="3" hidden="1">{#N/A,#N/A,FALSE,"SS 1";#N/A,#N/A,FALSE,"SS 2";#N/A,#N/A,FALSE,"TER 1 (1)";#N/A,#N/A,FALSE,"TER 1 (2)";#N/A,#N/A,FALSE,"TER 2";#N/A,#N/A,FALSE,"TIPO";#N/A,#N/A,FALSE,"CM  BAR"}</definedName>
    <definedName name="AÇO_1" localSheetId="1" hidden="1">{#N/A,#N/A,FALSE,"SS 1";#N/A,#N/A,FALSE,"SS 2";#N/A,#N/A,FALSE,"TER 1 (1)";#N/A,#N/A,FALSE,"TER 1 (2)";#N/A,#N/A,FALSE,"TER 2";#N/A,#N/A,FALSE,"TIPO";#N/A,#N/A,FALSE,"CM  BAR"}</definedName>
    <definedName name="AÇO_1" localSheetId="0" hidden="1">{#N/A,#N/A,FALSE,"SS 1";#N/A,#N/A,FALSE,"SS 2";#N/A,#N/A,FALSE,"TER 1 (1)";#N/A,#N/A,FALSE,"TER 1 (2)";#N/A,#N/A,FALSE,"TER 2";#N/A,#N/A,FALSE,"TIPO";#N/A,#N/A,FALSE,"CM  BAR"}</definedName>
    <definedName name="AÇO_1" hidden="1">{#N/A,#N/A,FALSE,"SS 1";#N/A,#N/A,FALSE,"SS 2";#N/A,#N/A,FALSE,"TER 1 (1)";#N/A,#N/A,FALSE,"TER 1 (2)";#N/A,#N/A,FALSE,"TER 2";#N/A,#N/A,FALSE,"TIPO";#N/A,#N/A,FALSE,"CM  BAR"}</definedName>
    <definedName name="aço2" localSheetId="3" hidden="1">{#N/A,#N/A,FALSE,"LEVFER V2 P";#N/A,#N/A,FALSE,"LEVFER V2 P10%"}</definedName>
    <definedName name="aço2" localSheetId="1" hidden="1">{#N/A,#N/A,FALSE,"LEVFER V2 P";#N/A,#N/A,FALSE,"LEVFER V2 P10%"}</definedName>
    <definedName name="aço2" localSheetId="0" hidden="1">{#N/A,#N/A,FALSE,"LEVFER V2 P";#N/A,#N/A,FALSE,"LEVFER V2 P10%"}</definedName>
    <definedName name="aço2" hidden="1">{#N/A,#N/A,FALSE,"LEVFER V2 P";#N/A,#N/A,FALSE,"LEVFER V2 P10%"}</definedName>
    <definedName name="aço2_1" localSheetId="3" hidden="1">{#N/A,#N/A,FALSE,"LEVFER V2 P";#N/A,#N/A,FALSE,"LEVFER V2 P10%"}</definedName>
    <definedName name="aço2_1" localSheetId="1" hidden="1">{#N/A,#N/A,FALSE,"LEVFER V2 P";#N/A,#N/A,FALSE,"LEVFER V2 P10%"}</definedName>
    <definedName name="aço2_1" localSheetId="0" hidden="1">{#N/A,#N/A,FALSE,"LEVFER V2 P";#N/A,#N/A,FALSE,"LEVFER V2 P10%"}</definedName>
    <definedName name="aço2_1" hidden="1">{#N/A,#N/A,FALSE,"LEVFER V2 P";#N/A,#N/A,FALSE,"LEVFER V2 P10%"}</definedName>
    <definedName name="ADIC2">#REF!</definedName>
    <definedName name="ADIC2_15">#REF!</definedName>
    <definedName name="AGOA" localSheetId="3">#REF!</definedName>
    <definedName name="AGOA">#REF!</definedName>
    <definedName name="Alvenaria">#REF!</definedName>
    <definedName name="AlvRacionalizada">#REF!</definedName>
    <definedName name="am" localSheetId="3">#REF!</definedName>
    <definedName name="am">#REF!</definedName>
    <definedName name="ANEXRE" localSheetId="3">#REF!</definedName>
    <definedName name="ANEXRE">#REF!</definedName>
    <definedName name="ANEXRE_15" localSheetId="3">#REF!</definedName>
    <definedName name="ANEXRE_15">#REF!</definedName>
    <definedName name="APTO_TIPO" localSheetId="3">#REF!</definedName>
    <definedName name="APTO_TIPO">#REF!</definedName>
    <definedName name="AREA">#REF!</definedName>
    <definedName name="_xlnm.Extract">#REF!</definedName>
    <definedName name="_xlnm.Print_Area">#REF!</definedName>
    <definedName name="AreaTeste">#REF!</definedName>
    <definedName name="AreaTeste2">#REF!</definedName>
    <definedName name="as">#REF!</definedName>
    <definedName name="Assistente_Administrativo">#REF!</definedName>
    <definedName name="Assistente_Administrativo_15">#REF!</definedName>
    <definedName name="b">#REF!</definedName>
    <definedName name="b_15">#REF!</definedName>
    <definedName name="b1398.">#REF!</definedName>
    <definedName name="Bancada">#REF!</definedName>
    <definedName name="_xlnm.Database">#REF!</definedName>
    <definedName name="BDI" localSheetId="3">#REF!</definedName>
    <definedName name="BDI">#REF!</definedName>
    <definedName name="BDI.Opcao" localSheetId="3" hidden="1">#REF!</definedName>
    <definedName name="BDI.Opcao" hidden="1">#REF!</definedName>
    <definedName name="BDI.TipoObra" localSheetId="3" hidden="1">#REF!</definedName>
    <definedName name="BDI.TipoObra" hidden="1">#REF!</definedName>
    <definedName name="bdiconst">#REF!</definedName>
    <definedName name="bdiconst_15">#REF!</definedName>
    <definedName name="bdiforn" localSheetId="3">#REF!</definedName>
    <definedName name="bdiforn">#REF!</definedName>
    <definedName name="bdimo">#REF!</definedName>
    <definedName name="bdimo_15">#REF!</definedName>
    <definedName name="BF" localSheetId="3" hidden="1">{#N/A,#N/A,FALSE,"CM BAR";#N/A,#N/A,FALSE,"SUBSOLO";#N/A,#N/A,FALSE,"TERREO";#N/A,#N/A,FALSE,"TIPO";#N/A,#N/A,FALSE,"DUP  INF";#N/A,#N/A,FALSE,"DUP SUP"}</definedName>
    <definedName name="BF" localSheetId="1" hidden="1">{#N/A,#N/A,FALSE,"CM BAR";#N/A,#N/A,FALSE,"SUBSOLO";#N/A,#N/A,FALSE,"TERREO";#N/A,#N/A,FALSE,"TIPO";#N/A,#N/A,FALSE,"DUP  INF";#N/A,#N/A,FALSE,"DUP SUP"}</definedName>
    <definedName name="BF" localSheetId="0" hidden="1">{#N/A,#N/A,FALSE,"CM BAR";#N/A,#N/A,FALSE,"SUBSOLO";#N/A,#N/A,FALSE,"TERREO";#N/A,#N/A,FALSE,"TIPO";#N/A,#N/A,FALSE,"DUP  INF";#N/A,#N/A,FALSE,"DUP SUP"}</definedName>
    <definedName name="BF" hidden="1">{#N/A,#N/A,FALSE,"CM BAR";#N/A,#N/A,FALSE,"SUBSOLO";#N/A,#N/A,FALSE,"TERREO";#N/A,#N/A,FALSE,"TIPO";#N/A,#N/A,FALSE,"DUP  INF";#N/A,#N/A,FALSE,"DUP SUP"}</definedName>
    <definedName name="BF_1" localSheetId="3" hidden="1">{#N/A,#N/A,FALSE,"CM BAR";#N/A,#N/A,FALSE,"SUBSOLO";#N/A,#N/A,FALSE,"TERREO";#N/A,#N/A,FALSE,"TIPO";#N/A,#N/A,FALSE,"DUP  INF";#N/A,#N/A,FALSE,"DUP SUP"}</definedName>
    <definedName name="BF_1" localSheetId="1" hidden="1">{#N/A,#N/A,FALSE,"CM BAR";#N/A,#N/A,FALSE,"SUBSOLO";#N/A,#N/A,FALSE,"TERREO";#N/A,#N/A,FALSE,"TIPO";#N/A,#N/A,FALSE,"DUP  INF";#N/A,#N/A,FALSE,"DUP SUP"}</definedName>
    <definedName name="BF_1" localSheetId="0" hidden="1">{#N/A,#N/A,FALSE,"CM BAR";#N/A,#N/A,FALSE,"SUBSOLO";#N/A,#N/A,FALSE,"TERREO";#N/A,#N/A,FALSE,"TIPO";#N/A,#N/A,FALSE,"DUP  INF";#N/A,#N/A,FALSE,"DUP SUP"}</definedName>
    <definedName name="BF_1" hidden="1">{#N/A,#N/A,FALSE,"CM BAR";#N/A,#N/A,FALSE,"SUBSOLO";#N/A,#N/A,FALSE,"TERREO";#N/A,#N/A,FALSE,"TIPO";#N/A,#N/A,FALSE,"DUP  INF";#N/A,#N/A,FALSE,"DUP SUP"}</definedName>
    <definedName name="BYANNA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BYANNA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BYANNA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BYANNA" hidden="1">{#N/A,#N/A,FALSE,"PR  06";#N/A,#N/A,FALSE,"PR  07";#N/A,#N/A,FALSE,"PR 08";#N/A,#N/A,FALSE,"PR 09";#N/A,#N/A,FALSE,"PR 40";#N/A,#N/A,FALSE,"PR 41";#N/A,#N/A,FALSE,"PR 45";#N/A,#N/A,FALSE,"PR 46";#N/A,#N/A,FALSE,"PR 55"}</definedName>
    <definedName name="C_">#REF!</definedName>
    <definedName name="CalçadasExt">#REF!</definedName>
    <definedName name="Calhas">#REF!</definedName>
    <definedName name="cb" localSheetId="3">#REF!</definedName>
    <definedName name="cb">#REF!</definedName>
    <definedName name="CélulaInicioPlanilha">#REF!</definedName>
    <definedName name="CélulaResumo">#REF!</definedName>
    <definedName name="CerâmicaExt">#REF!</definedName>
    <definedName name="CerâmicaInt">#REF!</definedName>
    <definedName name="ChapiscoEst">#REF!</definedName>
    <definedName name="Cobertura">#REF!</definedName>
    <definedName name="CÓDIGO" localSheetId="3">#REF!</definedName>
    <definedName name="CÓDIGO">#REF!</definedName>
    <definedName name="CONCATENAR">CONCATENATE(#REF!," ",#REF!)</definedName>
    <definedName name="Contrapiso">#REF!</definedName>
    <definedName name="CONV" localSheetId="3">#REF!</definedName>
    <definedName name="CONV">#REF!</definedName>
    <definedName name="CONV1">#REF!</definedName>
    <definedName name="CONV2">#REF!</definedName>
    <definedName name="COPIA">#REF!</definedName>
    <definedName name="Corrimão">#REF!</definedName>
    <definedName name="CP" localSheetId="3">#REF!</definedName>
    <definedName name="CP">#REF!</definedName>
    <definedName name="_xlnm.Criteria" localSheetId="3">#REF!</definedName>
    <definedName name="_xlnm.Criteria">#REF!</definedName>
    <definedName name="CustoPreço" localSheetId="3">#REF!</definedName>
    <definedName name="CustoPreço">#REF!</definedName>
    <definedName name="cxczczxc">#REF!</definedName>
    <definedName name="d">#REF!</definedName>
    <definedName name="dadsada">#REF!</definedName>
    <definedName name="DATABASE">#REF!</definedName>
    <definedName name="DATAEMISSAO">#REF!</definedName>
    <definedName name="DATART">#REF!</definedName>
    <definedName name="DEMONSTRATIVO_DO_RESULTADO_GERENCIAL___DGR">#REF!</definedName>
    <definedName name="Descrição">#REF!</definedName>
    <definedName name="DESONERACAO" localSheetId="3" hidden="1">IF(OR('BDI '!Import.Desoneracao="DESONERADO",'BDI '!Import.Desoneracao="SIM"),"SIM","NÃO")</definedName>
    <definedName name="DESONERACAO" localSheetId="1" hidden="1">IF(OR(Import.Desoneracao="DESONERADO",Import.Desoneracao="SIM"),"SIM","NÃO")</definedName>
    <definedName name="DESONERACAO" localSheetId="0" hidden="1">IF(OR(Import.Desoneracao="DESONERADO",Import.Desoneracao="SIM"),"SIM","NÃO")</definedName>
    <definedName name="DESONERACAO" hidden="1">IF(OR(Import.Desoneracao="DESONERADO",Import.Desoneracao="SIM"),"SIM","NÃO")</definedName>
    <definedName name="DEZA" localSheetId="3">#REF!</definedName>
    <definedName name="DEZA" localSheetId="1">#REF!</definedName>
    <definedName name="DEZA" localSheetId="0">#REF!</definedName>
    <definedName name="DEZA">#REF!</definedName>
    <definedName name="DF" localSheetId="3" hidden="1">{#N/A,#N/A,TRUE,"TER  EXT";#N/A,#N/A,TRUE,"TER  EXT";#N/A,#N/A,TRUE,"LAT  ESQ";#N/A,#N/A,TRUE,"FRONTAL";#N/A,#N/A,TRUE,"POST";#N/A,#N/A,TRUE,"LAT  DIR"}</definedName>
    <definedName name="DF" localSheetId="1" hidden="1">{#N/A,#N/A,TRUE,"TER  EXT";#N/A,#N/A,TRUE,"TER  EXT";#N/A,#N/A,TRUE,"LAT  ESQ";#N/A,#N/A,TRUE,"FRONTAL";#N/A,#N/A,TRUE,"POST";#N/A,#N/A,TRUE,"LAT  DIR"}</definedName>
    <definedName name="DF" localSheetId="0" hidden="1">{#N/A,#N/A,TRUE,"TER  EXT";#N/A,#N/A,TRUE,"TER  EXT";#N/A,#N/A,TRUE,"LAT  ESQ";#N/A,#N/A,TRUE,"FRONTAL";#N/A,#N/A,TRUE,"POST";#N/A,#N/A,TRUE,"LAT  DIR"}</definedName>
    <definedName name="DF" hidden="1">{#N/A,#N/A,TRUE,"TER  EXT";#N/A,#N/A,TRUE,"TER  EXT";#N/A,#N/A,TRUE,"LAT  ESQ";#N/A,#N/A,TRUE,"FRONTAL";#N/A,#N/A,TRUE,"POST";#N/A,#N/A,TRUE,"LAT  DIR"}</definedName>
    <definedName name="EEE">#REF!</definedName>
    <definedName name="EEE_15">#REF!</definedName>
    <definedName name="ele">#REF!</definedName>
    <definedName name="ElétricaLista">#REF!</definedName>
    <definedName name="EletricaPontos">#REF!</definedName>
    <definedName name="EMPRESAS">OFFSET(#REF!,0,0):OFFSET(#REF!,-1,0)</definedName>
    <definedName name="Enc_Sociais_MOI">#REF!</definedName>
    <definedName name="Enc_Sociais_MOI_15">#REF!</definedName>
    <definedName name="epr">#REF!</definedName>
    <definedName name="EQ" localSheetId="3">#REF!</definedName>
    <definedName name="EQ">#REF!</definedName>
    <definedName name="EspecialExt">#REF!</definedName>
    <definedName name="EspecialInt">#REF!</definedName>
    <definedName name="Excel_BuiltIn__FilterDatabase_2">"$#REF!.$A$6:$G$2467"</definedName>
    <definedName name="Excel_BuiltIn__FilterDatabase_2_1">#REF!</definedName>
    <definedName name="Excel_BuiltIn__FilterDatabase_2_1_1">#REF!</definedName>
    <definedName name="Excel_BuiltIn__FilterDatabase_2_1_3">#REF!</definedName>
    <definedName name="Excel_BuiltIn__FilterDatabase_4">#REF!</definedName>
    <definedName name="Excel_BuiltIn__FilterDatabase_4_10">#REF!</definedName>
    <definedName name="Excel_BuiltIn__FilterDatabase_4_11">#REF!</definedName>
    <definedName name="Excel_BuiltIn__FilterDatabase_4_2">#REF!</definedName>
    <definedName name="Excel_BuiltIn__FilterDatabase_4_9">#REF!</definedName>
    <definedName name="Excel_BuiltIn_Criteria">#REF!</definedName>
    <definedName name="Excel_BuiltIn_Database">#REF!</definedName>
    <definedName name="Excel_BuiltIn_Extract">#REF!</definedName>
    <definedName name="Excel_BuiltIn_Print_Area" localSheetId="3">#REF!</definedName>
    <definedName name="Excel_BuiltIn_Print_Area">#REF!</definedName>
    <definedName name="Excel_BuiltIn_Print_Area_1_1">#REF!</definedName>
    <definedName name="Excel_BuiltIn_Print_Area_10_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">#REF!</definedName>
    <definedName name="Excel_BuiltIn_Print_Area_13_1">#REF!</definedName>
    <definedName name="Excel_BuiltIn_Print_Area_13_1_1">#REF!</definedName>
    <definedName name="Excel_BuiltIn_Print_Area_13_1_3">#REF!</definedName>
    <definedName name="Excel_BuiltIn_Print_Area_14">#REF!</definedName>
    <definedName name="Excel_BuiltIn_Print_Area_14_1">#REF!</definedName>
    <definedName name="Excel_BuiltIn_Print_Area_15_1">#REF!</definedName>
    <definedName name="Excel_BuiltIn_Print_Area_16">"$#REF!.$A$1:$H$233"</definedName>
    <definedName name="Excel_BuiltIn_Print_Area_17">"$#REF!.$A$1:$G$23"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"$#REF!.$A$1:$F$2467"</definedName>
    <definedName name="Excel_BuiltIn_Print_Area_2_1_10">#REF!</definedName>
    <definedName name="Excel_BuiltIn_Print_Area_2_1_11">#REF!</definedName>
    <definedName name="Excel_BuiltIn_Print_Area_2_1_2">#REF!</definedName>
    <definedName name="Excel_BuiltIn_Print_Area_2_1_3">#REF!</definedName>
    <definedName name="Excel_BuiltIn_Print_Area_2_1_9">#REF!</definedName>
    <definedName name="Excel_BuiltIn_Print_Area_21_1">#REF!</definedName>
    <definedName name="Excel_BuiltIn_Print_Area_23_1">#REF!</definedName>
    <definedName name="Excel_BuiltIn_Print_Area_26_1">#REF!</definedName>
    <definedName name="Excel_BuiltIn_Print_Area_3">#REF!</definedName>
    <definedName name="Excel_BuiltIn_Print_Area_3_1_1">#REF!</definedName>
    <definedName name="Excel_BuiltIn_Print_Area_3_1_1_1">#REF!</definedName>
    <definedName name="Excel_BuiltIn_Print_Area_3_1_1_1_1">#REF!</definedName>
    <definedName name="Excel_BuiltIn_Print_Area_3_1_1_1_1_1">#REF!</definedName>
    <definedName name="Excel_BuiltIn_Print_Area_3_1_1_1_2">#REF!</definedName>
    <definedName name="Excel_BuiltIn_Print_Area_3_1_1_1_2_1">#REF!</definedName>
    <definedName name="Excel_BuiltIn_Print_Area_3_1_1_10">#REF!</definedName>
    <definedName name="Excel_BuiltIn_Print_Area_3_1_1_11">#REF!</definedName>
    <definedName name="Excel_BuiltIn_Print_Area_3_1_1_2">#REF!</definedName>
    <definedName name="Excel_BuiltIn_Print_Area_3_1_1_6">#REF!</definedName>
    <definedName name="Excel_BuiltIn_Print_Area_3_1_1_8">#REF!</definedName>
    <definedName name="Excel_BuiltIn_Print_Area_3_1_1_9">#REF!</definedName>
    <definedName name="Excel_BuiltIn_Print_Area_3_1_10">#REF!</definedName>
    <definedName name="Excel_BuiltIn_Print_Area_3_1_11">#REF!</definedName>
    <definedName name="Excel_BuiltIn_Print_Area_3_1_2">#REF!</definedName>
    <definedName name="Excel_BuiltIn_Print_Area_3_1_3">#REF!</definedName>
    <definedName name="Excel_BuiltIn_Print_Area_3_1_6">#REF!</definedName>
    <definedName name="Excel_BuiltIn_Print_Area_3_1_8">#REF!</definedName>
    <definedName name="Excel_BuiltIn_Print_Area_3_1_9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2">#REF!</definedName>
    <definedName name="Excel_BuiltIn_Print_Area_4_1_3">#REF!</definedName>
    <definedName name="Excel_BuiltIn_Print_Area_5">#REF!</definedName>
    <definedName name="Excel_BuiltIn_Print_Area_5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_1">#REF!</definedName>
    <definedName name="Excel_BuiltIn_Print_Area_7_1_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">#REF!</definedName>
    <definedName name="Excel_BuiltIn_Print_Titles_1_1">#REF!</definedName>
    <definedName name="Excel_BuiltIn_Print_Titles_1_1_1">#REF!</definedName>
    <definedName name="Excel_BuiltIn_Print_Titles_1_1_3">#REF!</definedName>
    <definedName name="Excel_BuiltIn_Print_Titles_10">#REF!</definedName>
    <definedName name="Excel_BuiltIn_Print_Titles_10_1">"$BLH_QUA.$A$1:$AMJ$10"</definedName>
    <definedName name="Excel_BuiltIn_Print_Titles_10_1_1">#REF!</definedName>
    <definedName name="Excel_BuiltIn_Print_Titles_10_3">#REF!</definedName>
    <definedName name="Excel_BuiltIn_Print_Titles_11">#REF!</definedName>
    <definedName name="Excel_BuiltIn_Print_Titles_11_1">"$PA_02CD.$A$1:$AMJ$9"</definedName>
    <definedName name="Excel_BuiltIn_Print_Titles_11_1_1">#REF!,#REF!</definedName>
    <definedName name="Excel_BuiltIn_Print_Titles_11_1_1_1">#REF!</definedName>
    <definedName name="Excel_BuiltIn_Print_Titles_11_3">#REF!</definedName>
    <definedName name="Excel_BuiltIn_Print_Titles_12">#REF!</definedName>
    <definedName name="Excel_BuiltIn_Print_Titles_12_1">#REF!</definedName>
    <definedName name="Excel_BuiltIn_Print_Titles_12_1_1">"$PA_02SD.$A$1:$AMJ$9"</definedName>
    <definedName name="Excel_BuiltIn_Print_Titles_12_1_3">"$PA_02SD.$A$1:$AMJ$9"</definedName>
    <definedName name="Excel_BuiltIn_Print_Titles_12_3">#REF!</definedName>
    <definedName name="Excel_BuiltIn_Print_Titles_13">#REF!</definedName>
    <definedName name="Excel_BuiltIn_Print_Titles_13_1">#REF!</definedName>
    <definedName name="Excel_BuiltIn_Print_Titles_13_1_1">#REF!</definedName>
    <definedName name="Excel_BuiltIn_Print_Titles_14">"$PA_01CD.$A$1:$AMJ$9"</definedName>
    <definedName name="Excel_BuiltIn_Print_Titles_14_1">#REF!,#REF!</definedName>
    <definedName name="Excel_BuiltIn_Print_Titles_14_1_1">#REF!</definedName>
    <definedName name="Excel_BuiltIn_Print_Titles_15_1">#REF!,#REF!</definedName>
    <definedName name="Excel_BuiltIn_Print_Titles_15_1_1">#REF!,#REF!</definedName>
    <definedName name="Excel_BuiltIn_Print_Titles_15_1_1_1">#REF!,#REF!</definedName>
    <definedName name="Excel_BuiltIn_Print_Titles_16_1">#REF!,#REF!</definedName>
    <definedName name="Excel_BuiltIn_Print_Titles_16_1_1">#REF!,#REF!</definedName>
    <definedName name="Excel_BuiltIn_Print_Titles_17_1">#REF!,#REF!</definedName>
    <definedName name="Excel_BuiltIn_Print_Titles_17_1_1">#REF!,#REF!</definedName>
    <definedName name="Excel_BuiltIn_Print_Titles_17_1_1_1">#REF!,#REF!</definedName>
    <definedName name="Excel_BuiltIn_Print_Titles_17_1_1_1_1">#REF!</definedName>
    <definedName name="Excel_BuiltIn_Print_Titles_17_1_1_1_1_1">#REF!</definedName>
    <definedName name="Excel_BuiltIn_Print_Titles_18_1">#REF!,#REF!</definedName>
    <definedName name="Excel_BuiltIn_Print_Titles_18_1_1">#REF!,#REF!</definedName>
    <definedName name="Excel_BuiltIn_Print_Titles_18_1_1_1">#REF!</definedName>
    <definedName name="Excel_BuiltIn_Print_Titles_18_1_1_1_1">#REF!</definedName>
    <definedName name="Excel_BuiltIn_Print_Titles_19_1">#REF!,#REF!</definedName>
    <definedName name="Excel_BuiltIn_Print_Titles_19_1_1">#REF!,#REF!</definedName>
    <definedName name="Excel_BuiltIn_Print_Titles_19_1_1_1">#REF!</definedName>
    <definedName name="Excel_BuiltIn_Print_Titles_19_1_1_1_1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2_1_1_1_1">"$#REF!.$A$1:$AMJ$6"</definedName>
    <definedName name="Excel_BuiltIn_Print_Titles_2_1_1_2">(#REF!,#REF!)</definedName>
    <definedName name="Excel_BuiltIn_Print_Titles_2_1_1_3">(#REF!,#REF!)</definedName>
    <definedName name="Excel_BuiltIn_Print_Titles_2_1_10">(#REF!,#REF!)</definedName>
    <definedName name="Excel_BuiltIn_Print_Titles_2_1_11">(#REF!,#REF!)</definedName>
    <definedName name="Excel_BuiltIn_Print_Titles_2_1_2">(#REF!,#REF!)</definedName>
    <definedName name="Excel_BuiltIn_Print_Titles_2_1_2_1">(#REF!,#REF!)</definedName>
    <definedName name="Excel_BuiltIn_Print_Titles_2_1_3">(#REF!,#REF!)</definedName>
    <definedName name="Excel_BuiltIn_Print_Titles_2_1_3_1">(#REF!,#REF!)</definedName>
    <definedName name="Excel_BuiltIn_Print_Titles_2_1_4">(#REF!,#REF!)</definedName>
    <definedName name="Excel_BuiltIn_Print_Titles_2_1_5">(#REF!,#REF!)</definedName>
    <definedName name="Excel_BuiltIn_Print_Titles_2_1_6">(#REF!,#REF!)</definedName>
    <definedName name="Excel_BuiltIn_Print_Titles_2_1_7">(#REF!,#REF!)</definedName>
    <definedName name="Excel_BuiltIn_Print_Titles_2_1_8">(#REF!,#REF!)</definedName>
    <definedName name="Excel_BuiltIn_Print_Titles_2_1_9">(#REF!,#REF!)</definedName>
    <definedName name="Excel_BuiltIn_Print_Titles_2_3">#REF!</definedName>
    <definedName name="Excel_BuiltIn_Print_Titles_2_4">"$#REF!.$A$1:$M$65367;$#REF!.$A$1:$IV$13"</definedName>
    <definedName name="Excel_BuiltIn_Print_Titles_20_1">#REF!,#REF!</definedName>
    <definedName name="Excel_BuiltIn_Print_Titles_20_1_1">#REF!,#REF!</definedName>
    <definedName name="Excel_BuiltIn_Print_Titles_21_1">#REF!,#REF!</definedName>
    <definedName name="Excel_BuiltIn_Print_Titles_21_1_1">#REF!,#REF!</definedName>
    <definedName name="Excel_BuiltIn_Print_Titles_21_1_1_1">#REF!</definedName>
    <definedName name="Excel_BuiltIn_Print_Titles_21_1_1_1_1">#REF!</definedName>
    <definedName name="Excel_BuiltIn_Print_Titles_3">#REF!</definedName>
    <definedName name="Excel_BuiltIn_Print_Titles_3_1">"$BLA_ADM.$A$1:$AMJ$9"</definedName>
    <definedName name="Excel_BuiltIn_Print_Titles_3_1_1">#REF!</definedName>
    <definedName name="Excel_BuiltIn_Print_Titles_3_1_1_1">#REF!</definedName>
    <definedName name="Excel_BuiltIn_Print_Titles_3_1_1_1_1">"$BLB_AU_BI.$A$1:$AMJ$1"</definedName>
    <definedName name="Excel_BuiltIn_Print_Titles_3_1_1_2">#REF!</definedName>
    <definedName name="Excel_BuiltIn_Print_Titles_3_1_1_3">#REF!</definedName>
    <definedName name="Excel_BuiltIn_Print_Titles_3_1_10">#REF!</definedName>
    <definedName name="Excel_BuiltIn_Print_Titles_3_1_11">#REF!</definedName>
    <definedName name="Excel_BuiltIn_Print_Titles_3_1_2">#REF!</definedName>
    <definedName name="Excel_BuiltIn_Print_Titles_3_1_3">#REF!</definedName>
    <definedName name="Excel_BuiltIn_Print_Titles_3_1_6">#REF!</definedName>
    <definedName name="Excel_BuiltIn_Print_Titles_3_1_8">#REF!</definedName>
    <definedName name="Excel_BuiltIn_Print_Titles_3_1_9">#REF!</definedName>
    <definedName name="Excel_BuiltIn_Print_Titles_3_2">#REF!</definedName>
    <definedName name="Excel_BuiltIn_Print_Titles_3_3">#REF!</definedName>
    <definedName name="Excel_BuiltIn_Print_Titles_3_5">#REF!</definedName>
    <definedName name="Excel_BuiltIn_Print_Titles_3_6">#REF!</definedName>
    <definedName name="Excel_BuiltIn_Print_Titles_3_8">#REF!</definedName>
    <definedName name="Excel_BuiltIn_Print_Titles_4">#REF!</definedName>
    <definedName name="Excel_BuiltIn_Print_Titles_4_1">"$BLB_AU_BI.$A$1:$AMJ$8"</definedName>
    <definedName name="Excel_BuiltIn_Print_Titles_4_1_1">#REF!</definedName>
    <definedName name="Excel_BuiltIn_Print_Titles_4_1_2">#REF!</definedName>
    <definedName name="Excel_BuiltIn_Print_Titles_4_1_3">#REF!</definedName>
    <definedName name="Excel_BuiltIn_Print_Titles_4_3">#REF!</definedName>
    <definedName name="Excel_BuiltIn_Print_Titles_5">#REF!</definedName>
    <definedName name="Excel_BuiltIn_Print_Titles_5_1">#REF!,#REF!</definedName>
    <definedName name="Excel_BuiltIn_Print_Titles_5_3">#REF!</definedName>
    <definedName name="Excel_BuiltIn_Print_Titles_6">#REF!</definedName>
    <definedName name="Excel_BuiltIn_Print_Titles_6_1">#REF!</definedName>
    <definedName name="Excel_BuiltIn_Print_Titles_6_1_1">#REF!</definedName>
    <definedName name="Excel_BuiltIn_Print_Titles_7">#REF!,#REF!</definedName>
    <definedName name="Excel_BuiltIn_Print_Titles_7_1" localSheetId="3">#REF!</definedName>
    <definedName name="Excel_BuiltIn_Print_Titles_7_1">#REF!</definedName>
    <definedName name="Excel_BuiltIn_Print_Titles_7_3">#REF!</definedName>
    <definedName name="Excel_BuiltIn_Print_Titles_8">#REF!</definedName>
    <definedName name="Excel_BuiltIn_Print_Titles_8_1">"$BLF_4SL.$A$1:$AMJ$8"</definedName>
    <definedName name="Excel_BuiltIn_Print_Titles_8_1_1">#REF!</definedName>
    <definedName name="Excel_BuiltIn_Print_Titles_8_1_1_2">(#REF!,#REF!)</definedName>
    <definedName name="Excel_BuiltIn_Print_Titles_8_1_10">(#REF!,#REF!)</definedName>
    <definedName name="Excel_BuiltIn_Print_Titles_8_1_11">(#REF!,#REF!)</definedName>
    <definedName name="Excel_BuiltIn_Print_Titles_8_1_3">(#REF!,#REF!)</definedName>
    <definedName name="Excel_BuiltIn_Print_Titles_8_1_6">(#REF!,#REF!)</definedName>
    <definedName name="Excel_BuiltIn_Print_Titles_8_1_8">(#REF!,#REF!)</definedName>
    <definedName name="Excel_BuiltIn_Print_Titles_8_1_9">(#REF!,#REF!)</definedName>
    <definedName name="Excel_BuiltIn_Print_Titles_8_3">#REF!</definedName>
    <definedName name="Excel_BuiltIn_Print_Titles_9">#REF!</definedName>
    <definedName name="Excel_BuiltIn_Print_Titles_9_1">"$BLG_VES.$A$1:$AMJ$10"</definedName>
    <definedName name="Excel_BuiltIn_Print_Titles_9_1_1">#REF!</definedName>
    <definedName name="Excel_BuiltIn_Print_Titles_9_3">#REF!</definedName>
    <definedName name="f">#REF!</definedName>
    <definedName name="Fases">#REF!</definedName>
    <definedName name="FATOR_A">#REF!</definedName>
    <definedName name="FATOR_B">#REF!</definedName>
    <definedName name="FATOR_B_15">#REF!</definedName>
    <definedName name="Fator_Eqptos">#REF!</definedName>
    <definedName name="Fator_Eqptos_15">#REF!</definedName>
    <definedName name="FD_1" localSheetId="3">#REF!</definedName>
    <definedName name="FD_1">#REF!</definedName>
    <definedName name="FD_2">#REF!</definedName>
    <definedName name="fdjfksdjkfljsdlkfsjd">#REF!</definedName>
    <definedName name="fdsgdsgsdfgsdgsd" localSheetId="3">#REF!</definedName>
    <definedName name="fdsgdsgsdfgsdgsd">#REF!</definedName>
    <definedName name="FERIADOS_1">#REF!</definedName>
    <definedName name="FERIADOS_2">#REF!</definedName>
    <definedName name="FERIAS24m">#REF!</definedName>
    <definedName name="FERIAS24m_15">#REF!</definedName>
    <definedName name="FERIAS36m">#REF!</definedName>
    <definedName name="FERIAS36m_15">#REF!</definedName>
    <definedName name="FEVA" localSheetId="3">#REF!</definedName>
    <definedName name="FEVA">#REF!</definedName>
    <definedName name="FG_1">#REF!</definedName>
    <definedName name="FG_2">#REF!</definedName>
    <definedName name="FI_1">#REF!</definedName>
    <definedName name="FI_2">#REF!</definedName>
    <definedName name="Forro">#REF!</definedName>
    <definedName name="FUNCAO_3_6">#REF!</definedName>
    <definedName name="FUNCAO_3_6_15">#REF!</definedName>
    <definedName name="FUNCAO_7_6">#REF!</definedName>
    <definedName name="FUNCAO_7_6_15">#REF!</definedName>
    <definedName name="FUNCAO_8_6">#REF!</definedName>
    <definedName name="FUNCAO_8_6_15">#REF!</definedName>
    <definedName name="gdfsdfdsgsdgsd" localSheetId="3">#REF!</definedName>
    <definedName name="gdfsdfdsgsdgsd">#REF!</definedName>
    <definedName name="GFG">#REF!</definedName>
    <definedName name="GFG_1">#REF!</definedName>
    <definedName name="Grama">#REF!</definedName>
    <definedName name="gran">#REF!</definedName>
    <definedName name="Granito_01" localSheetId="3" hidden="1">{#N/A,#N/A,FALSE,"CM BAR";#N/A,#N/A,FALSE,"SUBSOLO";#N/A,#N/A,FALSE,"TERREO";#N/A,#N/A,FALSE,"TIPO";#N/A,#N/A,FALSE,"DUP  INF";#N/A,#N/A,FALSE,"DUP SUP"}</definedName>
    <definedName name="Granito_01" localSheetId="1" hidden="1">{#N/A,#N/A,FALSE,"CM BAR";#N/A,#N/A,FALSE,"SUBSOLO";#N/A,#N/A,FALSE,"TERREO";#N/A,#N/A,FALSE,"TIPO";#N/A,#N/A,FALSE,"DUP  INF";#N/A,#N/A,FALSE,"DUP SUP"}</definedName>
    <definedName name="Granito_01" localSheetId="0" hidden="1">{#N/A,#N/A,FALSE,"CM BAR";#N/A,#N/A,FALSE,"SUBSOLO";#N/A,#N/A,FALSE,"TERREO";#N/A,#N/A,FALSE,"TIPO";#N/A,#N/A,FALSE,"DUP  INF";#N/A,#N/A,FALSE,"DUP SUP"}</definedName>
    <definedName name="Granito_01" hidden="1">{#N/A,#N/A,FALSE,"CM BAR";#N/A,#N/A,FALSE,"SUBSOLO";#N/A,#N/A,FALSE,"TERREO";#N/A,#N/A,FALSE,"TIPO";#N/A,#N/A,FALSE,"DUP  INF";#N/A,#N/A,FALSE,"DUP SUP"}</definedName>
    <definedName name="granito_02">#REF!</definedName>
    <definedName name="h">#REF!</definedName>
    <definedName name="h_15">#REF!</definedName>
    <definedName name="HidroLista">#REF!</definedName>
    <definedName name="HidroPontos">#REF!</definedName>
    <definedName name="IAD" localSheetId="3">#REF!</definedName>
    <definedName name="IAD">#REF!</definedName>
    <definedName name="IAD_15">#REF!</definedName>
    <definedName name="IAP">#REF!</definedName>
    <definedName name="IAP_15">#REF!</definedName>
    <definedName name="IAS">#REF!</definedName>
    <definedName name="IAS_15">#REF!</definedName>
    <definedName name="IAU01_15">#REF!</definedName>
    <definedName name="IAU02_15">#REF!</definedName>
    <definedName name="IAU03_15">#REF!</definedName>
    <definedName name="IAU04_15">#REF!</definedName>
    <definedName name="IAU05_15">#REF!</definedName>
    <definedName name="IAU07_15">#REF!</definedName>
    <definedName name="IAX">#REF!</definedName>
    <definedName name="IAX_15">#REF!</definedName>
    <definedName name="IBL">#REF!</definedName>
    <definedName name="IBL_15">#REF!</definedName>
    <definedName name="IEC11_15">#REF!</definedName>
    <definedName name="IEG">#REF!</definedName>
    <definedName name="IEG_15">#REF!</definedName>
    <definedName name="IEG01_15">#REF!</definedName>
    <definedName name="IEG02_15">#REF!</definedName>
    <definedName name="IEG03_15">#REF!</definedName>
    <definedName name="IEH01_15">#REF!</definedName>
    <definedName name="IEH02_15">#REF!</definedName>
    <definedName name="IEH03_15">#REF!</definedName>
    <definedName name="IEI">#REF!</definedName>
    <definedName name="IEI_15">#REF!</definedName>
    <definedName name="ILB">#REF!</definedName>
    <definedName name="ILB_15">#REF!</definedName>
    <definedName name="IMD">#REF!</definedName>
    <definedName name="IMD_15">#REF!</definedName>
    <definedName name="IME">#REF!</definedName>
    <definedName name="IME_15">#REF!</definedName>
    <definedName name="IMO">#REF!</definedName>
    <definedName name="IMO_15">#REF!</definedName>
    <definedName name="IMPERMEABILIZACAO">#REF!</definedName>
    <definedName name="Impermeabilizações">#REF!</definedName>
    <definedName name="Import.Desoneracao" localSheetId="3" hidden="1">OFFSET(#REF!,0,-1)</definedName>
    <definedName name="Import.Desoneracao" hidden="1">OFFSET(#REF!,0,-1)</definedName>
    <definedName name="Import.Município" hidden="1">#REF!</definedName>
    <definedName name="Import.RespOrçamento" hidden="1">#REF!</definedName>
    <definedName name="IMR" localSheetId="3">#REF!</definedName>
    <definedName name="IMR">#REF!</definedName>
    <definedName name="IMR_15">#REF!</definedName>
    <definedName name="INDICES">#REF!:OFFSET(#REF!,-1,0)</definedName>
    <definedName name="insthidro">#REF!</definedName>
    <definedName name="ISS" localSheetId="3">#REF!</definedName>
    <definedName name="ISS">#REF!</definedName>
    <definedName name="ISS_15">#REF!</definedName>
    <definedName name="ITG">#REF!</definedName>
    <definedName name="ITG_15">#REF!</definedName>
    <definedName name="ITS">#REF!</definedName>
    <definedName name="ITS_15">#REF!</definedName>
    <definedName name="IVG">#REF!</definedName>
    <definedName name="IVG_15">#REF!</definedName>
    <definedName name="IZL">#REF!</definedName>
    <definedName name="IZL_15">#REF!</definedName>
    <definedName name="JANA">#REF!</definedName>
    <definedName name="Janelas">#REF!</definedName>
    <definedName name="JULA" localSheetId="3">#REF!</definedName>
    <definedName name="JULA">#REF!</definedName>
    <definedName name="JUNA">#REF!</definedName>
    <definedName name="LLL">#REF!</definedName>
    <definedName name="lo" localSheetId="3" hidden="1">{#N/A,#N/A,FALSE,"CM BAR";#N/A,#N/A,FALSE,"SUBSOLO";#N/A,#N/A,FALSE,"TERREO";#N/A,#N/A,FALSE,"TIPO";#N/A,#N/A,FALSE,"DUP  INF";#N/A,#N/A,FALSE,"DUP SUP"}</definedName>
    <definedName name="lo" localSheetId="1" hidden="1">{#N/A,#N/A,FALSE,"CM BAR";#N/A,#N/A,FALSE,"SUBSOLO";#N/A,#N/A,FALSE,"TERREO";#N/A,#N/A,FALSE,"TIPO";#N/A,#N/A,FALSE,"DUP  INF";#N/A,#N/A,FALSE,"DUP SUP"}</definedName>
    <definedName name="lo" localSheetId="0" hidden="1">{#N/A,#N/A,FALSE,"CM BAR";#N/A,#N/A,FALSE,"SUBSOLO";#N/A,#N/A,FALSE,"TERREO";#N/A,#N/A,FALSE,"TIPO";#N/A,#N/A,FALSE,"DUP  INF";#N/A,#N/A,FALSE,"DUP SUP"}</definedName>
    <definedName name="lo" hidden="1">{#N/A,#N/A,FALSE,"CM BAR";#N/A,#N/A,FALSE,"SUBSOLO";#N/A,#N/A,FALSE,"TERREO";#N/A,#N/A,FALSE,"TIPO";#N/A,#N/A,FALSE,"DUP  INF";#N/A,#N/A,FALSE,"DUP SUP"}</definedName>
    <definedName name="lo_1" localSheetId="3" hidden="1">{#N/A,#N/A,FALSE,"CM BAR";#N/A,#N/A,FALSE,"SUBSOLO";#N/A,#N/A,FALSE,"TERREO";#N/A,#N/A,FALSE,"TIPO";#N/A,#N/A,FALSE,"DUP  INF";#N/A,#N/A,FALSE,"DUP SUP"}</definedName>
    <definedName name="lo_1" localSheetId="1" hidden="1">{#N/A,#N/A,FALSE,"CM BAR";#N/A,#N/A,FALSE,"SUBSOLO";#N/A,#N/A,FALSE,"TERREO";#N/A,#N/A,FALSE,"TIPO";#N/A,#N/A,FALSE,"DUP  INF";#N/A,#N/A,FALSE,"DUP SUP"}</definedName>
    <definedName name="lo_1" localSheetId="0" hidden="1">{#N/A,#N/A,FALSE,"CM BAR";#N/A,#N/A,FALSE,"SUBSOLO";#N/A,#N/A,FALSE,"TERREO";#N/A,#N/A,FALSE,"TIPO";#N/A,#N/A,FALSE,"DUP  INF";#N/A,#N/A,FALSE,"DUP SUP"}</definedName>
    <definedName name="lo_1" hidden="1">{#N/A,#N/A,FALSE,"CM BAR";#N/A,#N/A,FALSE,"SUBSOLO";#N/A,#N/A,FALSE,"TERREO";#N/A,#N/A,FALSE,"TIPO";#N/A,#N/A,FALSE,"DUP  INF";#N/A,#N/A,FALSE,"DUP SUP"}</definedName>
    <definedName name="LOCALIDADE">#REF!</definedName>
    <definedName name="Louças">#REF!</definedName>
    <definedName name="MACEQUI">#REF!</definedName>
    <definedName name="MACEQUI_15">#REF!</definedName>
    <definedName name="MACLIM">#REF!</definedName>
    <definedName name="MACLIM_15">#REF!</definedName>
    <definedName name="MACNIV" localSheetId="3">#REF!</definedName>
    <definedName name="MACNIV">#REF!</definedName>
    <definedName name="MACVEQ" localSheetId="3">#REF!</definedName>
    <definedName name="MACVEQ">#REF!</definedName>
    <definedName name="MACVEQ_15" localSheetId="3">#REF!</definedName>
    <definedName name="MACVEQ_15">#REF!</definedName>
    <definedName name="MACZEQ" localSheetId="3">#REF!</definedName>
    <definedName name="MACZEQ">#REF!</definedName>
    <definedName name="MACZEQ_15" localSheetId="3">#REF!</definedName>
    <definedName name="MACZEQ_15">#REF!</definedName>
    <definedName name="MAIA" localSheetId="3">#REF!</definedName>
    <definedName name="MAIA">#REF!</definedName>
    <definedName name="MARA">#REF!</definedName>
    <definedName name="Mat">#REF!</definedName>
    <definedName name="Metais">#REF!</definedName>
    <definedName name="MG" localSheetId="3">#REF!</definedName>
    <definedName name="MG">#REF!</definedName>
    <definedName name="Mod">#REF!</definedName>
    <definedName name="modelo" localSheetId="3" hidden="1">{#N/A,#N/A,FALSE,"CM BAR";#N/A,#N/A,FALSE,"SUBSOLO";#N/A,#N/A,FALSE,"TERREO";#N/A,#N/A,FALSE,"TIPO";#N/A,#N/A,FALSE,"DUP  INF";#N/A,#N/A,FALSE,"DUP SUP"}</definedName>
    <definedName name="modelo" localSheetId="1" hidden="1">{#N/A,#N/A,FALSE,"CM BAR";#N/A,#N/A,FALSE,"SUBSOLO";#N/A,#N/A,FALSE,"TERREO";#N/A,#N/A,FALSE,"TIPO";#N/A,#N/A,FALSE,"DUP  INF";#N/A,#N/A,FALSE,"DUP SUP"}</definedName>
    <definedName name="modelo" localSheetId="0" hidden="1">{#N/A,#N/A,FALSE,"CM BAR";#N/A,#N/A,FALSE,"SUBSOLO";#N/A,#N/A,FALSE,"TERREO";#N/A,#N/A,FALSE,"TIPO";#N/A,#N/A,FALSE,"DUP  INF";#N/A,#N/A,FALSE,"DUP SUP"}</definedName>
    <definedName name="modelo" hidden="1">{#N/A,#N/A,FALSE,"CM BAR";#N/A,#N/A,FALSE,"SUBSOLO";#N/A,#N/A,FALSE,"TERREO";#N/A,#N/A,FALSE,"TIPO";#N/A,#N/A,FALSE,"DUP  INF";#N/A,#N/A,FALSE,"DUP SUP"}</definedName>
    <definedName name="modelo_1" localSheetId="3" hidden="1">{#N/A,#N/A,FALSE,"CM BAR";#N/A,#N/A,FALSE,"SUBSOLO";#N/A,#N/A,FALSE,"TERREO";#N/A,#N/A,FALSE,"TIPO";#N/A,#N/A,FALSE,"DUP  INF";#N/A,#N/A,FALSE,"DUP SUP"}</definedName>
    <definedName name="modelo_1" localSheetId="1" hidden="1">{#N/A,#N/A,FALSE,"CM BAR";#N/A,#N/A,FALSE,"SUBSOLO";#N/A,#N/A,FALSE,"TERREO";#N/A,#N/A,FALSE,"TIPO";#N/A,#N/A,FALSE,"DUP  INF";#N/A,#N/A,FALSE,"DUP SUP"}</definedName>
    <definedName name="modelo_1" localSheetId="0" hidden="1">{#N/A,#N/A,FALSE,"CM BAR";#N/A,#N/A,FALSE,"SUBSOLO";#N/A,#N/A,FALSE,"TERREO";#N/A,#N/A,FALSE,"TIPO";#N/A,#N/A,FALSE,"DUP  INF";#N/A,#N/A,FALSE,"DUP SUP"}</definedName>
    <definedName name="modelo_1" hidden="1">{#N/A,#N/A,FALSE,"CM BAR";#N/A,#N/A,FALSE,"SUBSOLO";#N/A,#N/A,FALSE,"TERREO";#N/A,#N/A,FALSE,"TIPO";#N/A,#N/A,FALSE,"DUP  INF";#N/A,#N/A,FALSE,"DUP SUP"}</definedName>
    <definedName name="MOdir">#REF!</definedName>
    <definedName name="MOIND">#REF!</definedName>
    <definedName name="Movimento">#REF!</definedName>
    <definedName name="NCOMPOSICOES">0</definedName>
    <definedName name="NCOTACOES">0</definedName>
    <definedName name="NEMPRESAS">3</definedName>
    <definedName name="NINDICES">1</definedName>
    <definedName name="NOMLIC">#REF!</definedName>
    <definedName name="NOVA" localSheetId="3">#REF!</definedName>
    <definedName name="NOVA">#REF!</definedName>
    <definedName name="NRELATORIOS">COUNTA(#REF!)-2</definedName>
    <definedName name="NumerEmpresa">3</definedName>
    <definedName name="NumerIndice">1</definedName>
    <definedName name="Objeto">"Referência"</definedName>
    <definedName name="oi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oi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oi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oi" hidden="1">{#N/A,#N/A,FALSE,"PR  06";#N/A,#N/A,FALSE,"PR  07";#N/A,#N/A,FALSE,"PR 08";#N/A,#N/A,FALSE,"PR 09";#N/A,#N/A,FALSE,"PR 40";#N/A,#N/A,FALSE,"PR 41";#N/A,#N/A,FALSE,"PR 45";#N/A,#N/A,FALSE,"PR 46";#N/A,#N/A,FALSE,"PR 55"}</definedName>
    <definedName name="oii">#REF!</definedName>
    <definedName name="OUTA">#REF!</definedName>
    <definedName name="OutrosPisos">#REF!</definedName>
    <definedName name="P.1" localSheetId="3">#REF!</definedName>
    <definedName name="P.1">#REF!</definedName>
    <definedName name="P.10">#REF!</definedName>
    <definedName name="P.11">#REF!</definedName>
    <definedName name="P.12">#REF!</definedName>
    <definedName name="P.13">#REF!</definedName>
    <definedName name="P.14">#REF!</definedName>
    <definedName name="P.15">#REF!</definedName>
    <definedName name="P.2">#REF!</definedName>
    <definedName name="P.3">#REF!</definedName>
    <definedName name="P.4">#REF!</definedName>
    <definedName name="P.5">#REF!</definedName>
    <definedName name="P.6">#REF!</definedName>
    <definedName name="P.7">#REF!</definedName>
    <definedName name="P.8">#REF!</definedName>
    <definedName name="P.9">#REF!</definedName>
    <definedName name="Painéis">#REF!</definedName>
    <definedName name="PintForro">#REF!</definedName>
    <definedName name="PinturaExt">#REF!</definedName>
    <definedName name="PinturaInt">#REF!</definedName>
    <definedName name="PisoCerâmico">#REF!</definedName>
    <definedName name="PLAN" localSheetId="3">#REF!</definedName>
    <definedName name="PLAN">#REF!</definedName>
    <definedName name="Plan_15">#REF!</definedName>
    <definedName name="planilha" localSheetId="3" hidden="1">{#N/A,#N/A,FALSE,"SS 1";#N/A,#N/A,FALSE,"SS 2";#N/A,#N/A,FALSE,"TER 1 (1)";#N/A,#N/A,FALSE,"TER 1 (2)";#N/A,#N/A,FALSE,"TER 2";#N/A,#N/A,FALSE,"TIPO";#N/A,#N/A,FALSE,"CM  BAR"}</definedName>
    <definedName name="planilha" localSheetId="1" hidden="1">{#N/A,#N/A,FALSE,"SS 1";#N/A,#N/A,FALSE,"SS 2";#N/A,#N/A,FALSE,"TER 1 (1)";#N/A,#N/A,FALSE,"TER 1 (2)";#N/A,#N/A,FALSE,"TER 2";#N/A,#N/A,FALSE,"TIPO";#N/A,#N/A,FALSE,"CM  BAR"}</definedName>
    <definedName name="planilha" localSheetId="0" hidden="1">{#N/A,#N/A,FALSE,"SS 1";#N/A,#N/A,FALSE,"SS 2";#N/A,#N/A,FALSE,"TER 1 (1)";#N/A,#N/A,FALSE,"TER 1 (2)";#N/A,#N/A,FALSE,"TER 2";#N/A,#N/A,FALSE,"TIPO";#N/A,#N/A,FALSE,"CM  BAR"}</definedName>
    <definedName name="planilha" hidden="1">{#N/A,#N/A,FALSE,"SS 1";#N/A,#N/A,FALSE,"SS 2";#N/A,#N/A,FALSE,"TER 1 (1)";#N/A,#N/A,FALSE,"TER 1 (2)";#N/A,#N/A,FALSE,"TER 2";#N/A,#N/A,FALSE,"TIPO";#N/A,#N/A,FALSE,"CM  BAR"}</definedName>
    <definedName name="PLANIV">#REF!</definedName>
    <definedName name="PLENSCO" localSheetId="3">#REF!</definedName>
    <definedName name="PLENSCO">#REF!</definedName>
    <definedName name="PLENSCO_15" localSheetId="3">#REF!</definedName>
    <definedName name="PLENSCO_15">#REF!</definedName>
    <definedName name="Portas">#REF!</definedName>
    <definedName name="PP1.1" localSheetId="3">#REF!</definedName>
    <definedName name="PP1.1">#REF!</definedName>
    <definedName name="PP1.10">#REF!</definedName>
    <definedName name="PP1.11">#REF!</definedName>
    <definedName name="PP1.12">#REF!</definedName>
    <definedName name="PP1.13">#REF!</definedName>
    <definedName name="PP1.14">#REF!</definedName>
    <definedName name="PP1.15">#REF!</definedName>
    <definedName name="PP1.2">#REF!</definedName>
    <definedName name="PP1.3">#REF!</definedName>
    <definedName name="PP1.4">#REF!</definedName>
    <definedName name="PP1.5">#REF!</definedName>
    <definedName name="PP1.6">#REF!</definedName>
    <definedName name="PP1.7">#REF!</definedName>
    <definedName name="PP1.8">#REF!</definedName>
    <definedName name="PP1.9">#REF!</definedName>
    <definedName name="prazo">#REF!</definedName>
    <definedName name="PREC">#REF!</definedName>
    <definedName name="PREC_15">#REF!</definedName>
    <definedName name="Preço" localSheetId="3">#REF!</definedName>
    <definedName name="Preço">#REF!</definedName>
    <definedName name="Print_Area_MI">#REF!</definedName>
    <definedName name="QUAD1">#N/A</definedName>
    <definedName name="QUAD11">#N/A</definedName>
    <definedName name="QUAD21">#N/A</definedName>
    <definedName name="QUAD211">#N/A</definedName>
    <definedName name="QUAD22">#N/A</definedName>
    <definedName name="QUAD221">#N/A</definedName>
    <definedName name="QUAD23">#N/A</definedName>
    <definedName name="REF">#REF!</definedName>
    <definedName name="REFORMA">#REF!</definedName>
    <definedName name="RelatoriosFontes" localSheetId="3">OFFSET(#REF!,1,0,NRELATORIOS)</definedName>
    <definedName name="RelatoriosFontes" localSheetId="1">OFFSET(#REF!,1,0,NRELATORIOS)</definedName>
    <definedName name="RelatoriosFontes" localSheetId="0">OFFSET(#REF!,1,0,NRELATORIOS)</definedName>
    <definedName name="RelatoriosFontes">OFFSET(#REF!,1,0,NRELATORIOS)</definedName>
    <definedName name="RELMOBRA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OBRAS">#REF!</definedName>
    <definedName name="Requadramento">#REF!</definedName>
    <definedName name="rerf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rf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rf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rf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uniao" localSheetId="3" hidden="1">{#N/A,#N/A,FALSE,"CM BAR";#N/A,#N/A,FALSE,"SUBSOLO";#N/A,#N/A,FALSE,"TERREO";#N/A,#N/A,FALSE,"TIPO";#N/A,#N/A,FALSE,"DUP  INF";#N/A,#N/A,FALSE,"DUP SUP"}</definedName>
    <definedName name="Reuniao" localSheetId="1" hidden="1">{#N/A,#N/A,FALSE,"CM BAR";#N/A,#N/A,FALSE,"SUBSOLO";#N/A,#N/A,FALSE,"TERREO";#N/A,#N/A,FALSE,"TIPO";#N/A,#N/A,FALSE,"DUP  INF";#N/A,#N/A,FALSE,"DUP SUP"}</definedName>
    <definedName name="Reuniao" localSheetId="0" hidden="1">{#N/A,#N/A,FALSE,"CM BAR";#N/A,#N/A,FALSE,"SUBSOLO";#N/A,#N/A,FALSE,"TERREO";#N/A,#N/A,FALSE,"TIPO";#N/A,#N/A,FALSE,"DUP  INF";#N/A,#N/A,FALSE,"DUP SUP"}</definedName>
    <definedName name="Reuniao" hidden="1">{#N/A,#N/A,FALSE,"CM BAR";#N/A,#N/A,FALSE,"SUBSOLO";#N/A,#N/A,FALSE,"TERREO";#N/A,#N/A,FALSE,"TIPO";#N/A,#N/A,FALSE,"DUP  INF";#N/A,#N/A,FALSE,"DUP SUP"}</definedName>
    <definedName name="Reuniao_1" localSheetId="3" hidden="1">{#N/A,#N/A,FALSE,"CM BAR";#N/A,#N/A,FALSE,"SUBSOLO";#N/A,#N/A,FALSE,"TERREO";#N/A,#N/A,FALSE,"TIPO";#N/A,#N/A,FALSE,"DUP  INF";#N/A,#N/A,FALSE,"DUP SUP"}</definedName>
    <definedName name="Reuniao_1" localSheetId="1" hidden="1">{#N/A,#N/A,FALSE,"CM BAR";#N/A,#N/A,FALSE,"SUBSOLO";#N/A,#N/A,FALSE,"TERREO";#N/A,#N/A,FALSE,"TIPO";#N/A,#N/A,FALSE,"DUP  INF";#N/A,#N/A,FALSE,"DUP SUP"}</definedName>
    <definedName name="Reuniao_1" localSheetId="0" hidden="1">{#N/A,#N/A,FALSE,"CM BAR";#N/A,#N/A,FALSE,"SUBSOLO";#N/A,#N/A,FALSE,"TERREO";#N/A,#N/A,FALSE,"TIPO";#N/A,#N/A,FALSE,"DUP  INF";#N/A,#N/A,FALSE,"DUP SUP"}</definedName>
    <definedName name="Reuniao_1" hidden="1">{#N/A,#N/A,FALSE,"CM BAR";#N/A,#N/A,FALSE,"SUBSOLO";#N/A,#N/A,FALSE,"TERREO";#N/A,#N/A,FALSE,"TIPO";#N/A,#N/A,FALSE,"DUP  INF";#N/A,#N/A,FALSE,"DUP SUP"}</definedName>
    <definedName name="rev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Ext">#REF!</definedName>
    <definedName name="RevForro">#REF!</definedName>
    <definedName name="RevInt">#REF!</definedName>
    <definedName name="rm" localSheetId="3">#REF!</definedName>
    <definedName name="rm">#REF!</definedName>
    <definedName name="Rodapé">#REF!</definedName>
    <definedName name="S">#REF!</definedName>
    <definedName name="sdd" localSheetId="3">#REF!</definedName>
    <definedName name="sdd">#REF!</definedName>
    <definedName name="Segurança">#REF!</definedName>
    <definedName name="SENHAGT" hidden="1">"PM2CAIXA"</definedName>
    <definedName name="Serralheria">#REF!</definedName>
    <definedName name="SETA" localSheetId="3">#REF!</definedName>
    <definedName name="SETA">#REF!</definedName>
    <definedName name="Soleiras">#REF!</definedName>
    <definedName name="sv" localSheetId="3">#REF!</definedName>
    <definedName name="sv">#REF!</definedName>
    <definedName name="T.1">#REF!</definedName>
    <definedName name="T.10">#REF!</definedName>
    <definedName name="T.11">#REF!</definedName>
    <definedName name="T.12">#REF!</definedName>
    <definedName name="T.13">#REF!</definedName>
    <definedName name="T.14">#REF!</definedName>
    <definedName name="T.15">#REF!</definedName>
    <definedName name="T.2">#REF!</definedName>
    <definedName name="T.3">#REF!</definedName>
    <definedName name="T.4">#REF!</definedName>
    <definedName name="T.5">#REF!</definedName>
    <definedName name="T.6">#REF!</definedName>
    <definedName name="T.7">#REF!</definedName>
    <definedName name="T.8">#REF!</definedName>
    <definedName name="T.9">#REF!</definedName>
    <definedName name="Tabela02">#REF!</definedName>
    <definedName name="Tabelaa1">#REF!</definedName>
    <definedName name="Tabelaa2">#REF!</definedName>
    <definedName name="Tabica">#REF!</definedName>
    <definedName name="TABMES" localSheetId="3">#REF!</definedName>
    <definedName name="TABMES">#REF!</definedName>
    <definedName name="TelaAlv">#REF!</definedName>
    <definedName name="TEXTE">#REF!</definedName>
    <definedName name="TEXTE_15">#REF!</definedName>
    <definedName name="_xlnm.Print_Titles" localSheetId="0">'PLANILHA RESUMO'!$1:$7</definedName>
    <definedName name="_xlnm.Print_Titles" localSheetId="2">'SINTÉTICA M.O. &amp; MAT.'!$1:$9</definedName>
    <definedName name="TOT.P" localSheetId="3">#REF!</definedName>
    <definedName name="TOT.P">#REF!</definedName>
    <definedName name="TOT1.P">#REF!</definedName>
    <definedName name="Total1.1">#REF!</definedName>
    <definedName name="Total1.10">#REF!</definedName>
    <definedName name="Total1.11">#REF!</definedName>
    <definedName name="Total1.12">#REF!</definedName>
    <definedName name="Total1.2">#REF!</definedName>
    <definedName name="Total1.3">#REF!</definedName>
    <definedName name="Total1.4">#REF!</definedName>
    <definedName name="Total1.5">#REF!</definedName>
    <definedName name="Total1.6">#REF!</definedName>
    <definedName name="Total1.7">#REF!</definedName>
    <definedName name="Total1.8">#REF!</definedName>
    <definedName name="Total1.9">#REF!</definedName>
    <definedName name="Total2.1">#REF!</definedName>
    <definedName name="Total2.10">#REF!</definedName>
    <definedName name="Total2.11">#REF!</definedName>
    <definedName name="Total2.12">#REF!</definedName>
    <definedName name="Total2.13">#REF!</definedName>
    <definedName name="Total2.14">#REF!</definedName>
    <definedName name="Total2.15">#REF!</definedName>
    <definedName name="Total2.16">#REF!</definedName>
    <definedName name="Total2.17">#REF!</definedName>
    <definedName name="Total2.18">#REF!</definedName>
    <definedName name="Total2.2">#REF!</definedName>
    <definedName name="Total2.3">#REF!</definedName>
    <definedName name="Total2.4">#REF!</definedName>
    <definedName name="Total2.5">#REF!</definedName>
    <definedName name="Total2.6">#REF!</definedName>
    <definedName name="Total2.7">#REF!</definedName>
    <definedName name="Total2.8">#REF!</definedName>
    <definedName name="Total2.9">#REF!</definedName>
    <definedName name="Total3.1">#REF!</definedName>
    <definedName name="Total3.2">#REF!</definedName>
    <definedName name="Total3.3">#REF!</definedName>
    <definedName name="Total3.4">#REF!</definedName>
    <definedName name="Totalb1.1">#REF!</definedName>
    <definedName name="Totalb1.2">#REF!</definedName>
    <definedName name="Totalb1.3">#REF!</definedName>
    <definedName name="Totalb1.4">#REF!</definedName>
    <definedName name="Totalb1.5">#REF!</definedName>
    <definedName name="Totalb1.6">#REF!</definedName>
    <definedName name="Totalb2.1">#REF!</definedName>
    <definedName name="Totalb2.2">#REF!</definedName>
    <definedName name="Totalb2.3">#REF!</definedName>
    <definedName name="Totalb2.4">#REF!</definedName>
    <definedName name="Totalb2.5">#REF!</definedName>
    <definedName name="Totalb2.6">#REF!</definedName>
    <definedName name="Totalb2.7">#REF!</definedName>
    <definedName name="Totalc1.1">#REF!</definedName>
    <definedName name="Totalc1.2">#REF!</definedName>
    <definedName name="Totalc2.1">#REF!</definedName>
    <definedName name="Totald1.0">#REF!</definedName>
    <definedName name="Totald2.1">#REF!</definedName>
    <definedName name="Totale1.0">#REF!</definedName>
    <definedName name="Totale2.0">#REF!</definedName>
    <definedName name="Totalgeral1">#REF!</definedName>
    <definedName name="Totalgeral1a12">#REF!</definedName>
    <definedName name="Totalgeral2">#REF!</definedName>
    <definedName name="Totalgeral3">#REF!</definedName>
    <definedName name="TotalgeralA">#REF!</definedName>
    <definedName name="TotalgeralB">#REF!</definedName>
    <definedName name="Totalgeralb1">#REF!</definedName>
    <definedName name="Totalgeralb2">#REF!</definedName>
    <definedName name="TotalgeralC">#REF!</definedName>
    <definedName name="Totalgeralc1">#REF!</definedName>
    <definedName name="Totalgeralc2">#REF!</definedName>
    <definedName name="TotalgeralD">#REF!</definedName>
    <definedName name="Totalgerald1">#REF!</definedName>
    <definedName name="Totalgerald2">#REF!</definedName>
    <definedName name="TotalgeralE">#REF!</definedName>
    <definedName name="Totalgerale1">#REF!</definedName>
    <definedName name="Totalgerale2">#REF!</definedName>
    <definedName name="TT.1">#REF!</definedName>
    <definedName name="TT.10">#REF!</definedName>
    <definedName name="TT.11">#REF!</definedName>
    <definedName name="TT.12">#REF!</definedName>
    <definedName name="TT.13">#REF!</definedName>
    <definedName name="TT.14">#REF!</definedName>
    <definedName name="TT.15">#REF!</definedName>
    <definedName name="TT.2">#REF!</definedName>
    <definedName name="TT.3">#REF!</definedName>
    <definedName name="TT.4">#REF!</definedName>
    <definedName name="TT.5">#REF!</definedName>
    <definedName name="TT.6">#REF!</definedName>
    <definedName name="TT.7">#REF!</definedName>
    <definedName name="TT.8">#REF!</definedName>
    <definedName name="TT.9">#REF!</definedName>
    <definedName name="Unidade">#REF!</definedName>
    <definedName name="VBGGCFB">#REF!</definedName>
    <definedName name="Vergas">#REF!</definedName>
    <definedName name="vr" localSheetId="3">#REF!</definedName>
    <definedName name="vr">#REF!</definedName>
    <definedName name="vt">#REF!</definedName>
    <definedName name="wrn.ACABINT.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localSheetId="3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localSheetId="1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localSheetId="0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localSheetId="3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localSheetId="1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localSheetId="0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hidden="1">{#N/A,#N/A,FALSE,"SS 1";#N/A,#N/A,FALSE,"TER 1 (A)";#N/A,#N/A,FALSE,"SS 2";#N/A,#N/A,FALSE,"TER 1 (B)";#N/A,#N/A,FALSE,"TER 1 (C)";#N/A,#N/A,FALSE,"TER 1 (D)";#N/A,#N/A,FALSE,"TER 1 (E)";#N/A,#N/A,FALSE,"TER 2 "}</definedName>
    <definedName name="wrn.ACABINT._1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1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1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ESQ._.TOT." localSheetId="3" hidden="1">{#N/A,#N/A,FALSE,"SS 1";#N/A,#N/A,FALSE,"SS 2";#N/A,#N/A,FALSE,"TER 1 (1)";#N/A,#N/A,FALSE,"TER 1 (2)";#N/A,#N/A,FALSE,"TER 2";#N/A,#N/A,FALSE,"TIPO";#N/A,#N/A,FALSE,"CM  BAR"}</definedName>
    <definedName name="wrn.ESQ._.TOT." localSheetId="1" hidden="1">{#N/A,#N/A,FALSE,"SS 1";#N/A,#N/A,FALSE,"SS 2";#N/A,#N/A,FALSE,"TER 1 (1)";#N/A,#N/A,FALSE,"TER 1 (2)";#N/A,#N/A,FALSE,"TER 2";#N/A,#N/A,FALSE,"TIPO";#N/A,#N/A,FALSE,"CM  BAR"}</definedName>
    <definedName name="wrn.ESQ._.TOT." localSheetId="0" hidden="1">{#N/A,#N/A,FALSE,"SS 1";#N/A,#N/A,FALSE,"SS 2";#N/A,#N/A,FALSE,"TER 1 (1)";#N/A,#N/A,FALSE,"TER 1 (2)";#N/A,#N/A,FALSE,"TER 2";#N/A,#N/A,FALSE,"TIPO";#N/A,#N/A,FALSE,"CM  BAR"}</definedName>
    <definedName name="wrn.ESQ._.TOT." hidden="1">{#N/A,#N/A,FALSE,"SS 1";#N/A,#N/A,FALSE,"SS 2";#N/A,#N/A,FALSE,"TER 1 (1)";#N/A,#N/A,FALSE,"TER 1 (2)";#N/A,#N/A,FALSE,"TER 2";#N/A,#N/A,FALSE,"TIPO";#N/A,#N/A,FALSE,"CM  BAR"}</definedName>
    <definedName name="wrn.ESQ._.TOT._1" localSheetId="3" hidden="1">{#N/A,#N/A,FALSE,"SS 1";#N/A,#N/A,FALSE,"SS 2";#N/A,#N/A,FALSE,"TER 1 (1)";#N/A,#N/A,FALSE,"TER 1 (2)";#N/A,#N/A,FALSE,"TER 2";#N/A,#N/A,FALSE,"TIPO";#N/A,#N/A,FALSE,"CM  BAR"}</definedName>
    <definedName name="wrn.ESQ._.TOT._1" localSheetId="1" hidden="1">{#N/A,#N/A,FALSE,"SS 1";#N/A,#N/A,FALSE,"SS 2";#N/A,#N/A,FALSE,"TER 1 (1)";#N/A,#N/A,FALSE,"TER 1 (2)";#N/A,#N/A,FALSE,"TER 2";#N/A,#N/A,FALSE,"TIPO";#N/A,#N/A,FALSE,"CM  BAR"}</definedName>
    <definedName name="wrn.ESQ._.TOT._1" localSheetId="0" hidden="1">{#N/A,#N/A,FALSE,"SS 1";#N/A,#N/A,FALSE,"SS 2";#N/A,#N/A,FALSE,"TER 1 (1)";#N/A,#N/A,FALSE,"TER 1 (2)";#N/A,#N/A,FALSE,"TER 2";#N/A,#N/A,FALSE,"TIPO";#N/A,#N/A,FALSE,"CM  BAR"}</definedName>
    <definedName name="wrn.ESQ._.TOT._1" hidden="1">{#N/A,#N/A,FALSE,"SS 1";#N/A,#N/A,FALSE,"SS 2";#N/A,#N/A,FALSE,"TER 1 (1)";#N/A,#N/A,FALSE,"TER 1 (2)";#N/A,#N/A,FALSE,"TER 2";#N/A,#N/A,FALSE,"TIPO";#N/A,#N/A,FALSE,"CM  BAR"}</definedName>
    <definedName name="wrn.FACHADA." localSheetId="3" hidden="1">{#N/A,#N/A,TRUE,"TER  EXT";#N/A,#N/A,TRUE,"TER  EXT";#N/A,#N/A,TRUE,"LAT  ESQ";#N/A,#N/A,TRUE,"FRONTAL";#N/A,#N/A,TRUE,"POST";#N/A,#N/A,TRUE,"LAT  DIR"}</definedName>
    <definedName name="wrn.FACHADA." localSheetId="1" hidden="1">{#N/A,#N/A,TRUE,"TER  EXT";#N/A,#N/A,TRUE,"TER  EXT";#N/A,#N/A,TRUE,"LAT  ESQ";#N/A,#N/A,TRUE,"FRONTAL";#N/A,#N/A,TRUE,"POST";#N/A,#N/A,TRUE,"LAT  DIR"}</definedName>
    <definedName name="wrn.FACHADA." localSheetId="0" hidden="1">{#N/A,#N/A,TRUE,"TER  EXT";#N/A,#N/A,TRUE,"TER  EXT";#N/A,#N/A,TRUE,"LAT  ESQ";#N/A,#N/A,TRUE,"FRONTAL";#N/A,#N/A,TRUE,"POST";#N/A,#N/A,TRUE,"LAT  DIR"}</definedName>
    <definedName name="wrn.FACHADA." hidden="1">{#N/A,#N/A,TRUE,"TER  EXT";#N/A,#N/A,TRUE,"TER  EXT";#N/A,#N/A,TRUE,"LAT  ESQ";#N/A,#N/A,TRUE,"FRONTAL";#N/A,#N/A,TRUE,"POST";#N/A,#N/A,TRUE,"LAT  DIR"}</definedName>
    <definedName name="wrn.FACHADA._1" localSheetId="3" hidden="1">{#N/A,#N/A,TRUE,"TER  EXT";#N/A,#N/A,TRUE,"TER  EXT";#N/A,#N/A,TRUE,"LAT  ESQ";#N/A,#N/A,TRUE,"FRONTAL";#N/A,#N/A,TRUE,"POST";#N/A,#N/A,TRUE,"LAT  DIR"}</definedName>
    <definedName name="wrn.FACHADA._1" localSheetId="1" hidden="1">{#N/A,#N/A,TRUE,"TER  EXT";#N/A,#N/A,TRUE,"TER  EXT";#N/A,#N/A,TRUE,"LAT  ESQ";#N/A,#N/A,TRUE,"FRONTAL";#N/A,#N/A,TRUE,"POST";#N/A,#N/A,TRUE,"LAT  DIR"}</definedName>
    <definedName name="wrn.FACHADA._1" localSheetId="0" hidden="1">{#N/A,#N/A,TRUE,"TER  EXT";#N/A,#N/A,TRUE,"TER  EXT";#N/A,#N/A,TRUE,"LAT  ESQ";#N/A,#N/A,TRUE,"FRONTAL";#N/A,#N/A,TRUE,"POST";#N/A,#N/A,TRUE,"LAT  DIR"}</definedName>
    <definedName name="wrn.FACHADA._1" hidden="1">{#N/A,#N/A,TRUE,"TER  EXT";#N/A,#N/A,TRUE,"TER  EXT";#N/A,#N/A,TRUE,"LAT  ESQ";#N/A,#N/A,TRUE,"FRONTAL";#N/A,#N/A,TRUE,"POST";#N/A,#N/A,TRUE,"LAT  DIR"}</definedName>
    <definedName name="wrn.FERPILAR.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hidden="1">{#N/A,#N/A,FALSE,"PR  06";#N/A,#N/A,FALSE,"PR  07";#N/A,#N/A,FALSE,"PR 08";#N/A,#N/A,FALSE,"PR 09";#N/A,#N/A,FALSE,"PR 40";#N/A,#N/A,FALSE,"PR 41";#N/A,#N/A,FALSE,"PR 45";#N/A,#N/A,FALSE,"PR 46";#N/A,#N/A,FALSE,"PR 55"}</definedName>
    <definedName name="wrn.LEVFER." localSheetId="3" hidden="1">{#N/A,#N/A,FALSE,"LEVFER V2 P";#N/A,#N/A,FALSE,"LEVFER V2 P10%"}</definedName>
    <definedName name="wrn.LEVFER." localSheetId="1" hidden="1">{#N/A,#N/A,FALSE,"LEVFER V2 P";#N/A,#N/A,FALSE,"LEVFER V2 P10%"}</definedName>
    <definedName name="wrn.LEVFER." localSheetId="0" hidden="1">{#N/A,#N/A,FALSE,"LEVFER V2 P";#N/A,#N/A,FALSE,"LEVFER V2 P10%"}</definedName>
    <definedName name="wrn.LEVFER." hidden="1">{#N/A,#N/A,FALSE,"LEVFER V2 P";#N/A,#N/A,FALSE,"LEVFER V2 P10%"}</definedName>
    <definedName name="wrn.LEVFER._1" localSheetId="3" hidden="1">{#N/A,#N/A,FALSE,"LEVFER V2 P";#N/A,#N/A,FALSE,"LEVFER V2 P10%"}</definedName>
    <definedName name="wrn.LEVFER._1" localSheetId="1" hidden="1">{#N/A,#N/A,FALSE,"LEVFER V2 P";#N/A,#N/A,FALSE,"LEVFER V2 P10%"}</definedName>
    <definedName name="wrn.LEVFER._1" localSheetId="0" hidden="1">{#N/A,#N/A,FALSE,"LEVFER V2 P";#N/A,#N/A,FALSE,"LEVFER V2 P10%"}</definedName>
    <definedName name="wrn.LEVFER._1" hidden="1">{#N/A,#N/A,FALSE,"LEVFER V2 P";#N/A,#N/A,FALSE,"LEVFER V2 P10%"}</definedName>
    <definedName name="wrn.SERV._.PAVTO." localSheetId="3" hidden="1">{#N/A,#N/A,FALSE,"SS 1";#N/A,#N/A,FALSE,"SS 2";#N/A,#N/A,FALSE,"TER 1 (1)";#N/A,#N/A,FALSE,"TER 1 (2)";#N/A,#N/A,FALSE,"TER 2 ";#N/A,#N/A,FALSE,"TP  (1)";#N/A,#N/A,FALSE,"TP  (2)";#N/A,#N/A,FALSE,"CM BAR"}</definedName>
    <definedName name="wrn.SERV._.PAVTO." localSheetId="1" hidden="1">{#N/A,#N/A,FALSE,"SS 1";#N/A,#N/A,FALSE,"SS 2";#N/A,#N/A,FALSE,"TER 1 (1)";#N/A,#N/A,FALSE,"TER 1 (2)";#N/A,#N/A,FALSE,"TER 2 ";#N/A,#N/A,FALSE,"TP  (1)";#N/A,#N/A,FALSE,"TP  (2)";#N/A,#N/A,FALSE,"CM BAR"}</definedName>
    <definedName name="wrn.SERV._.PAVTO." localSheetId="0" hidden="1">{#N/A,#N/A,FALSE,"SS 1";#N/A,#N/A,FALSE,"SS 2";#N/A,#N/A,FALSE,"TER 1 (1)";#N/A,#N/A,FALSE,"TER 1 (2)";#N/A,#N/A,FALSE,"TER 2 ";#N/A,#N/A,FALSE,"TP  (1)";#N/A,#N/A,FALSE,"TP  (2)";#N/A,#N/A,FALSE,"CM BAR"}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SERV._.PAVTO._1" localSheetId="3" hidden="1">{#N/A,#N/A,FALSE,"SS 1";#N/A,#N/A,FALSE,"SS 2";#N/A,#N/A,FALSE,"TER 1 (1)";#N/A,#N/A,FALSE,"TER 1 (2)";#N/A,#N/A,FALSE,"TER 2 ";#N/A,#N/A,FALSE,"TP  (1)";#N/A,#N/A,FALSE,"TP  (2)";#N/A,#N/A,FALSE,"CM BAR"}</definedName>
    <definedName name="wrn.SERV._.PAVTO._1" localSheetId="1" hidden="1">{#N/A,#N/A,FALSE,"SS 1";#N/A,#N/A,FALSE,"SS 2";#N/A,#N/A,FALSE,"TER 1 (1)";#N/A,#N/A,FALSE,"TER 1 (2)";#N/A,#N/A,FALSE,"TER 2 ";#N/A,#N/A,FALSE,"TP  (1)";#N/A,#N/A,FALSE,"TP  (2)";#N/A,#N/A,FALSE,"CM BAR"}</definedName>
    <definedName name="wrn.SERV._.PAVTO._1" localSheetId="0" hidden="1">{#N/A,#N/A,FALSE,"SS 1";#N/A,#N/A,FALSE,"SS 2";#N/A,#N/A,FALSE,"TER 1 (1)";#N/A,#N/A,FALSE,"TER 1 (2)";#N/A,#N/A,FALSE,"TER 2 ";#N/A,#N/A,FALSE,"TP  (1)";#N/A,#N/A,FALSE,"TP  (2)";#N/A,#N/A,FALSE,"CM BAR"}</definedName>
    <definedName name="wrn.SERV._.PAVTO._1" hidden="1">{#N/A,#N/A,FALSE,"SS 1";#N/A,#N/A,FALSE,"SS 2";#N/A,#N/A,FALSE,"TER 1 (1)";#N/A,#N/A,FALSE,"TER 1 (2)";#N/A,#N/A,FALSE,"TER 2 ";#N/A,#N/A,FALSE,"TP  (1)";#N/A,#N/A,FALSE,"TP  (2)";#N/A,#N/A,FALSE,"CM BAR"}</definedName>
    <definedName name="wrn.serv.xls." localSheetId="3" hidden="1">{#N/A,#N/A,FALSE,"CM BAR";#N/A,#N/A,FALSE,"SUBSOLO";#N/A,#N/A,FALSE,"TERREO";#N/A,#N/A,FALSE,"TIPO";#N/A,#N/A,FALSE,"DUP  INF";#N/A,#N/A,FALSE,"DUP SUP"}</definedName>
    <definedName name="wrn.serv.xls." localSheetId="1" hidden="1">{#N/A,#N/A,FALSE,"CM BAR";#N/A,#N/A,FALSE,"SUBSOLO";#N/A,#N/A,FALSE,"TERREO";#N/A,#N/A,FALSE,"TIPO";#N/A,#N/A,FALSE,"DUP  INF";#N/A,#N/A,FALSE,"DUP SUP"}</definedName>
    <definedName name="wrn.serv.xls." localSheetId="0" hidden="1">{#N/A,#N/A,FALSE,"CM BAR";#N/A,#N/A,FALSE,"SUBSOLO";#N/A,#N/A,FALSE,"TERREO";#N/A,#N/A,FALSE,"TIPO";#N/A,#N/A,FALSE,"DUP  INF";#N/A,#N/A,FALSE,"DUP SUP"}</definedName>
    <definedName name="wrn.serv.xls." hidden="1">{#N/A,#N/A,FALSE,"CM BAR";#N/A,#N/A,FALSE,"SUBSOLO";#N/A,#N/A,FALSE,"TERREO";#N/A,#N/A,FALSE,"TIPO";#N/A,#N/A,FALSE,"DUP  INF";#N/A,#N/A,FALSE,"DUP SUP"}</definedName>
    <definedName name="wrn.serv.xls._1" localSheetId="3" hidden="1">{#N/A,#N/A,FALSE,"CM BAR";#N/A,#N/A,FALSE,"SUBSOLO";#N/A,#N/A,FALSE,"TERREO";#N/A,#N/A,FALSE,"TIPO";#N/A,#N/A,FALSE,"DUP  INF";#N/A,#N/A,FALSE,"DUP SUP"}</definedName>
    <definedName name="wrn.serv.xls._1" localSheetId="1" hidden="1">{#N/A,#N/A,FALSE,"CM BAR";#N/A,#N/A,FALSE,"SUBSOLO";#N/A,#N/A,FALSE,"TERREO";#N/A,#N/A,FALSE,"TIPO";#N/A,#N/A,FALSE,"DUP  INF";#N/A,#N/A,FALSE,"DUP SUP"}</definedName>
    <definedName name="wrn.serv.xls._1" localSheetId="0" hidden="1">{#N/A,#N/A,FALSE,"CM BAR";#N/A,#N/A,FALSE,"SUBSOLO";#N/A,#N/A,FALSE,"TERREO";#N/A,#N/A,FALSE,"TIPO";#N/A,#N/A,FALSE,"DUP  INF";#N/A,#N/A,FALSE,"DUP SUP"}</definedName>
    <definedName name="wrn.serv.xls._1" hidden="1">{#N/A,#N/A,FALSE,"CM BAR";#N/A,#N/A,FALSE,"SUBSOLO";#N/A,#N/A,FALSE,"TERREO";#N/A,#N/A,FALSE,"TIPO";#N/A,#N/A,FALSE,"DUP  INF";#N/A,#N/A,FALSE,"DUP SUP"}</definedName>
  </definedNames>
  <calcPr calcId="191029" iterateDelta="1E-4"/>
</workbook>
</file>

<file path=xl/calcChain.xml><?xml version="1.0" encoding="utf-8"?>
<calcChain xmlns="http://schemas.openxmlformats.org/spreadsheetml/2006/main">
  <c r="K9" i="13" l="1"/>
  <c r="C13" i="13"/>
  <c r="C45" i="12" l="1"/>
  <c r="M45" i="12" s="1"/>
  <c r="N45" i="12" s="1"/>
  <c r="C55" i="12"/>
  <c r="M55" i="12" s="1"/>
  <c r="N55" i="12" s="1"/>
  <c r="C53" i="12"/>
  <c r="C51" i="12"/>
  <c r="L51" i="12" s="1"/>
  <c r="N51" i="12" s="1"/>
  <c r="C49" i="12"/>
  <c r="E49" i="12" s="1"/>
  <c r="C47" i="12"/>
  <c r="M47" i="12" s="1"/>
  <c r="N47" i="12" s="1"/>
  <c r="C43" i="12"/>
  <c r="C41" i="12"/>
  <c r="J41" i="12" s="1"/>
  <c r="C39" i="12"/>
  <c r="K39" i="12" s="1"/>
  <c r="C37" i="12"/>
  <c r="L37" i="12" s="1"/>
  <c r="C35" i="12"/>
  <c r="C33" i="12"/>
  <c r="C31" i="12"/>
  <c r="C29" i="12"/>
  <c r="C27" i="12"/>
  <c r="C25" i="12"/>
  <c r="C23" i="12"/>
  <c r="I23" i="12" s="1"/>
  <c r="C21" i="12"/>
  <c r="C19" i="12"/>
  <c r="C17" i="12"/>
  <c r="C15" i="12"/>
  <c r="I15" i="12" s="1"/>
  <c r="C13" i="12"/>
  <c r="C11" i="12"/>
  <c r="D11" i="12" s="1"/>
  <c r="C9" i="12"/>
  <c r="G9" i="12" s="1"/>
  <c r="C7" i="12"/>
  <c r="D7" i="12" s="1"/>
  <c r="C5" i="12"/>
  <c r="C36" i="11"/>
  <c r="D10" i="11" s="1"/>
  <c r="J33" i="12" l="1"/>
  <c r="I33" i="12"/>
  <c r="K33" i="12"/>
  <c r="H33" i="12"/>
  <c r="N33" i="12" s="1"/>
  <c r="L35" i="12"/>
  <c r="M35" i="12"/>
  <c r="M25" i="12"/>
  <c r="L25" i="12"/>
  <c r="M27" i="12"/>
  <c r="L27" i="12"/>
  <c r="H29" i="12"/>
  <c r="I29" i="12"/>
  <c r="I31" i="12"/>
  <c r="K31" i="12"/>
  <c r="J31" i="12"/>
  <c r="M17" i="12"/>
  <c r="I17" i="12"/>
  <c r="L17" i="12"/>
  <c r="K17" i="12"/>
  <c r="J17" i="12"/>
  <c r="M19" i="12"/>
  <c r="L19" i="12"/>
  <c r="K19" i="12"/>
  <c r="J19" i="12"/>
  <c r="H19" i="12"/>
  <c r="I19" i="12"/>
  <c r="G19" i="12"/>
  <c r="E13" i="12"/>
  <c r="H13" i="12"/>
  <c r="M5" i="12"/>
  <c r="L5" i="12"/>
  <c r="K5" i="12"/>
  <c r="J5" i="12"/>
  <c r="K35" i="12"/>
  <c r="N35" i="12" s="1"/>
  <c r="K37" i="12"/>
  <c r="N37" i="12" s="1"/>
  <c r="J39" i="12"/>
  <c r="N39" i="12" s="1"/>
  <c r="H31" i="12"/>
  <c r="N31" i="12" s="1"/>
  <c r="D5" i="12"/>
  <c r="D57" i="12" s="1"/>
  <c r="G27" i="12"/>
  <c r="N27" i="12" s="1"/>
  <c r="H27" i="12"/>
  <c r="H21" i="12"/>
  <c r="H17" i="12"/>
  <c r="G21" i="12"/>
  <c r="L43" i="12"/>
  <c r="N43" i="12" s="1"/>
  <c r="G17" i="12"/>
  <c r="M53" i="12"/>
  <c r="N53" i="12" s="1"/>
  <c r="G23" i="12"/>
  <c r="K41" i="12"/>
  <c r="N41" i="12" s="1"/>
  <c r="F23" i="12"/>
  <c r="G29" i="12"/>
  <c r="E11" i="12"/>
  <c r="F9" i="12"/>
  <c r="E7" i="12"/>
  <c r="N7" i="12" s="1"/>
  <c r="I5" i="12"/>
  <c r="H5" i="12"/>
  <c r="G5" i="12"/>
  <c r="F5" i="12"/>
  <c r="F29" i="12"/>
  <c r="N15" i="12"/>
  <c r="H23" i="12"/>
  <c r="G13" i="12"/>
  <c r="F13" i="12"/>
  <c r="J49" i="12"/>
  <c r="N49" i="12" s="1"/>
  <c r="I9" i="12"/>
  <c r="E5" i="12"/>
  <c r="H9" i="12"/>
  <c r="D35" i="11"/>
  <c r="D23" i="11"/>
  <c r="D20" i="11"/>
  <c r="D22" i="11"/>
  <c r="D21" i="11"/>
  <c r="D18" i="11"/>
  <c r="D33" i="11"/>
  <c r="D17" i="11"/>
  <c r="D19" i="11"/>
  <c r="D32" i="11"/>
  <c r="D16" i="11"/>
  <c r="D31" i="11"/>
  <c r="D15" i="11"/>
  <c r="D30" i="11"/>
  <c r="D14" i="11"/>
  <c r="D29" i="11"/>
  <c r="D28" i="11"/>
  <c r="D13" i="11"/>
  <c r="D27" i="11"/>
  <c r="D34" i="11"/>
  <c r="D26" i="11"/>
  <c r="D12" i="11"/>
  <c r="D11" i="11"/>
  <c r="D25" i="11"/>
  <c r="D24" i="11"/>
  <c r="I57" i="12" l="1"/>
  <c r="L57" i="12"/>
  <c r="N25" i="12"/>
  <c r="M57" i="12"/>
  <c r="N19" i="12"/>
  <c r="N29" i="12"/>
  <c r="N17" i="12"/>
  <c r="J57" i="12"/>
  <c r="K57" i="12"/>
  <c r="N23" i="12"/>
  <c r="F57" i="12"/>
  <c r="G57" i="12"/>
  <c r="H57" i="12"/>
  <c r="N5" i="12"/>
  <c r="N21" i="12"/>
  <c r="E57" i="12"/>
  <c r="N11" i="12"/>
  <c r="N13" i="12"/>
  <c r="N9" i="12"/>
  <c r="D36" i="11"/>
  <c r="N57" i="12" l="1"/>
  <c r="N58" i="12"/>
</calcChain>
</file>

<file path=xl/sharedStrings.xml><?xml version="1.0" encoding="utf-8"?>
<sst xmlns="http://schemas.openxmlformats.org/spreadsheetml/2006/main" count="1912" uniqueCount="1021">
  <si>
    <r>
      <rPr>
        <b/>
        <sz val="11"/>
        <color rgb="FF000000"/>
        <rFont val="Calibri"/>
      </rPr>
      <t xml:space="preserve">Valores: </t>
    </r>
    <r>
      <rPr>
        <sz val="11"/>
        <color rgb="FF000000"/>
        <rFont val="Calibri"/>
      </rPr>
      <t>Não Desonerado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</si>
  <si>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Sinapi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06/2024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</si>
  <si>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DNIT (Sicro 3)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Abril/2024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</si>
  <si>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eng.custos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06/2024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  <r>
      <rPr>
        <sz val="11"/>
        <color rgb="FF000000"/>
        <rFont val="Calibri"/>
      </rPr>
      <t xml:space="preserve"> / </t>
    </r>
    <r>
      <rPr>
        <b/>
        <sz val="11"/>
        <color rgb="FF000000"/>
        <rFont val="Calibri"/>
      </rPr>
      <t xml:space="preserve">LS: </t>
    </r>
    <r>
      <rPr>
        <sz val="11"/>
        <color rgb="FF000000"/>
        <rFont val="Calibri"/>
      </rPr>
      <t>0.00%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</si>
  <si>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Base Própria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Ref. Padrão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</si>
  <si>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Orse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06/2024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Sergipe</t>
    </r>
    <r>
      <rPr>
        <sz val="11"/>
        <color rgb="FF000000"/>
        <rFont val="Calibri"/>
      </rPr>
      <t xml:space="preserve"> / </t>
    </r>
    <r>
      <rPr>
        <b/>
        <sz val="11"/>
        <color rgb="FF000000"/>
        <rFont val="Calibri"/>
      </rPr>
      <t xml:space="preserve">LS: </t>
    </r>
    <r>
      <rPr>
        <sz val="11"/>
        <color rgb="FF000000"/>
        <rFont val="Calibri"/>
      </rPr>
      <t>0.00%</t>
    </r>
  </si>
  <si>
    <r>
      <rPr>
        <b/>
        <sz val="11"/>
        <color rgb="FF000000"/>
        <rFont val="Calibri"/>
      </rPr>
      <t xml:space="preserve">Obra: </t>
    </r>
    <r>
      <rPr>
        <sz val="11"/>
        <color rgb="FF000000"/>
        <rFont val="Calibri"/>
      </rPr>
      <t xml:space="preserve">Planilha não desonerada - Construção Refeitório IFFar - Uruguaiana - Rio Grande do Sul  </t>
    </r>
  </si>
  <si>
    <t>Item</t>
  </si>
  <si>
    <t>Tipo</t>
  </si>
  <si>
    <t>Código</t>
  </si>
  <si>
    <t>Descrição</t>
  </si>
  <si>
    <t>Un.</t>
  </si>
  <si>
    <t>Qtd.</t>
  </si>
  <si>
    <t>Total sem BDI</t>
  </si>
  <si>
    <t>Total</t>
  </si>
  <si>
    <r>
      <rPr>
        <sz val="14"/>
        <color rgb="FFFFFFFF"/>
        <rFont val="Calibri"/>
      </rPr>
      <t xml:space="preserve"> 1 </t>
    </r>
  </si>
  <si>
    <t>ADMINISTRAÇÃO DA OBRA</t>
  </si>
  <si>
    <t xml:space="preserve"> 1.1</t>
  </si>
  <si>
    <t>Composição Sinapi</t>
  </si>
  <si>
    <t>MES</t>
  </si>
  <si>
    <t>8,00</t>
  </si>
  <si>
    <r>
      <rPr>
        <sz val="14"/>
        <color rgb="FFFFFFFF"/>
        <rFont val="Calibri"/>
      </rPr>
      <t xml:space="preserve"> 2 </t>
    </r>
  </si>
  <si>
    <t xml:space="preserve">CANTEIRO DE OBRAS </t>
  </si>
  <si>
    <t xml:space="preserve"> 2.1</t>
  </si>
  <si>
    <t>LOCAÇÃO CONVENCIONAL DE OBRA, UTILIZANDO GABARITO DE TÁBUAS CORRIDAS PONTALETADAS A CADA 2,00M -  2 UTILIZAÇÕES. AF_03/2024</t>
  </si>
  <si>
    <t>M</t>
  </si>
  <si>
    <t>166,28</t>
  </si>
  <si>
    <t xml:space="preserve"> 2.2</t>
  </si>
  <si>
    <t>FORNECIMENTO E INSTALAÇÃO DE PLACA DE OBRA COM CHAPA GALVANIZADA E ESTRUTURA DE MADEIRA. AF_03/2022_PS</t>
  </si>
  <si>
    <t>M2</t>
  </si>
  <si>
    <t>3,00</t>
  </si>
  <si>
    <t xml:space="preserve"> 2.3</t>
  </si>
  <si>
    <t>Insumo Sinapi</t>
  </si>
  <si>
    <t>LOCACAO DE CONTAINER 2,30 X 6,00 M, ALT. 2,50 M, PARA ESCRITORIO, SEM DIVISORIAS INTERNAS E SEM SANITARIO (NAO INCLUI MOBILIZACAO/DESMOBILIZACAO)</t>
  </si>
  <si>
    <t>6,00</t>
  </si>
  <si>
    <t xml:space="preserve"> 2.4</t>
  </si>
  <si>
    <t xml:space="preserve"> 2.5</t>
  </si>
  <si>
    <t>UN</t>
  </si>
  <si>
    <t>1,00</t>
  </si>
  <si>
    <t xml:space="preserve"> 2.6</t>
  </si>
  <si>
    <t>PAREDE DE MADEIRA COMPENSADA PARA CONSTRUÇÃO TEMPORÁRIA EM CHAPA SIMPLES, EXTERNA, COM ÁREA LÍQUIDA MAIOR OU IGUAL A 6 M², COM VÃO. AF_03/2024</t>
  </si>
  <si>
    <t>34,50</t>
  </si>
  <si>
    <t xml:space="preserve"> 2.7</t>
  </si>
  <si>
    <t>Composição Própria</t>
  </si>
  <si>
    <t>001</t>
  </si>
  <si>
    <t xml:space="preserve">MOBILIZAÇÃO DO CANTEIRO DE OBRA - INCLUINDO CARGA E DESCARGA  ( EXCLUSO TRANSPORTE) </t>
  </si>
  <si>
    <t xml:space="preserve"> 2.8</t>
  </si>
  <si>
    <t>002</t>
  </si>
  <si>
    <t xml:space="preserve">DESMOBILIZAÇÃO DO CANTEIRO DE OBRA - INCLUINDO CARGA E DESCARGA  ( EXCLUSO TRANSPORTE) </t>
  </si>
  <si>
    <t xml:space="preserve"> 2.9</t>
  </si>
  <si>
    <t xml:space="preserve"> 2.10</t>
  </si>
  <si>
    <t>LIMPEZA MECANIZADA DE CAMADA VEGETAL, VEGETAÇÃO E PEQUENAS ÁRVORES (DIÂMETRO DE TRONCO MENOR QUE 0,20 M), COM TRATOR DE ESTEIRAS. AF_03/2024</t>
  </si>
  <si>
    <t>417,17</t>
  </si>
  <si>
    <t xml:space="preserve"> 2.11</t>
  </si>
  <si>
    <t>TAPUME COM TELHA METÁLICA. AF_03/2024</t>
  </si>
  <si>
    <t>332,56</t>
  </si>
  <si>
    <r>
      <rPr>
        <sz val="14"/>
        <color rgb="FFFFFFFF"/>
        <rFont val="Calibri"/>
      </rPr>
      <t xml:space="preserve"> 3 </t>
    </r>
  </si>
  <si>
    <t xml:space="preserve">EQUIPAMENTOS E FERRAMENTAS </t>
  </si>
  <si>
    <t xml:space="preserve"> 3.1</t>
  </si>
  <si>
    <t>004</t>
  </si>
  <si>
    <t xml:space="preserve">ANDAIME METÁLICO TORRE ( ALUGUEL/ MÊS) </t>
  </si>
  <si>
    <t>202,95</t>
  </si>
  <si>
    <r>
      <rPr>
        <sz val="14"/>
        <color rgb="FFFFFFFF"/>
        <rFont val="Calibri"/>
      </rPr>
      <t xml:space="preserve"> 4 </t>
    </r>
  </si>
  <si>
    <t xml:space="preserve">MOVIMENTAÇÃO DE TERRA </t>
  </si>
  <si>
    <t xml:space="preserve"> 4.1</t>
  </si>
  <si>
    <t>ATERRO MECANIZADO DE VALA COM MINICARREGADEIRA, COM SOLO ARGILO-ARENOSO. AF_08/2023</t>
  </si>
  <si>
    <t>M3</t>
  </si>
  <si>
    <t xml:space="preserve"> 4.2</t>
  </si>
  <si>
    <t>CARGA, MANOBRA E DESCARGA DE SOLOS E MATERIAIS GRANULARES EM CAMINHÃO BASCULANTE 10 M³ - CARGA COM ESCAVADEIRA HIDRÁULICA (CAÇAMBA DE 1,20 M³ / 155 HP) E DESCARGA LIVRE (UNIDADE: M3). AF_07/2020</t>
  </si>
  <si>
    <r>
      <rPr>
        <sz val="14"/>
        <color rgb="FFFFFFFF"/>
        <rFont val="Calibri"/>
      </rPr>
      <t xml:space="preserve"> 5 </t>
    </r>
  </si>
  <si>
    <t xml:space="preserve">ESTRUTURA DE CONCRETO ARMADO </t>
  </si>
  <si>
    <r>
      <rPr>
        <sz val="14"/>
        <color rgb="FFFFFFFF"/>
        <rFont val="Calibri"/>
      </rPr>
      <t xml:space="preserve"> 5.1 </t>
    </r>
  </si>
  <si>
    <t xml:space="preserve">INFRA ESTRUTURA </t>
  </si>
  <si>
    <r>
      <rPr>
        <sz val="14"/>
        <color rgb="FFFFFFFF"/>
        <rFont val="Calibri"/>
      </rPr>
      <t xml:space="preserve"> 5.1.1 </t>
    </r>
  </si>
  <si>
    <t xml:space="preserve">FUNDAÇÃO - SAPATAS </t>
  </si>
  <si>
    <t xml:space="preserve"> 5.1.1.1</t>
  </si>
  <si>
    <t>ESCAVAÇÃO MECANIZADA PARA BLOCO DE COROAMENTO OU SAPATA COM RETROESCAVADEIRA (INCLUINDO ESCAVAÇÃO PARA COLOCAÇÃO DE FÔRMAS). AF_01/2024</t>
  </si>
  <si>
    <t>153,03</t>
  </si>
  <si>
    <t xml:space="preserve"> 5.1.1.2</t>
  </si>
  <si>
    <t>Composição Dnit</t>
  </si>
  <si>
    <t>Reaterro e compactação com soquete vibratório</t>
  </si>
  <si>
    <t>139,73</t>
  </si>
  <si>
    <t xml:space="preserve"> 5.1.1.3</t>
  </si>
  <si>
    <t>LASTRO DE CONCRETO MAGRO, APLICADO EM BLOCOS DE COROAMENTO OU SAPATAS, ESPESSURA DE 5 CM. AF_01/2024</t>
  </si>
  <si>
    <t>78,48</t>
  </si>
  <si>
    <t xml:space="preserve"> 5.1.1.4</t>
  </si>
  <si>
    <t>ARMAÇÃO DE SAPATA ISOLADA, VIGA BALDRAME E SAPATA CORRIDA UTILIZANDO AÇO CA-50 DE 10 MM - MONTAGEM. AF_01/2024</t>
  </si>
  <si>
    <t>KG</t>
  </si>
  <si>
    <t>261,10</t>
  </si>
  <si>
    <t xml:space="preserve"> 5.1.1.5</t>
  </si>
  <si>
    <t>ARMAÇÃO DE SAPATA ISOLADA, VIGA BALDRAME E SAPATA CORRIDA UTILIZANDO AÇO CA-50 DE 8 MM - MONTAGEM. AF_01/2024</t>
  </si>
  <si>
    <t>313,20</t>
  </si>
  <si>
    <t xml:space="preserve"> 5.1.1.6</t>
  </si>
  <si>
    <t>ARMAÇÃO DE SAPATA ISOLADA, VIGA BALDRAME E SAPATA CORRIDA UTILIZANDO AÇO CA-60 DE 5 MM - MONTAGEM. AF_01/2024</t>
  </si>
  <si>
    <t>21,50</t>
  </si>
  <si>
    <t xml:space="preserve"> 5.1.1.7</t>
  </si>
  <si>
    <t>FABRICAÇÃO, MONTAGEM E DESMONTAGEM DE FÔRMA PARA SAPATA, EM CHAPA DE MADEIRA COMPENSADA RESINADA, E=17 MM, 2 UTILIZAÇÕES. AF_01/2024</t>
  </si>
  <si>
    <t>44,00</t>
  </si>
  <si>
    <t xml:space="preserve"> 5.1.1.8</t>
  </si>
  <si>
    <t>007</t>
  </si>
  <si>
    <t>CONCRETAGEM DE SAPATA, FCK 25 MPA, COM USO DE BOMBA - LANÇAMENTO, ADENSAMENTO E ACABAMENTO.</t>
  </si>
  <si>
    <t>13,30</t>
  </si>
  <si>
    <r>
      <rPr>
        <sz val="14"/>
        <color rgb="FFFFFFFF"/>
        <rFont val="Calibri"/>
      </rPr>
      <t xml:space="preserve"> 5.1.2 </t>
    </r>
  </si>
  <si>
    <t xml:space="preserve">VIGAS BALDRAME </t>
  </si>
  <si>
    <t xml:space="preserve"> 5.1.2.1</t>
  </si>
  <si>
    <t>ESCAVAÇÃO MECANIZADA PARA VIGA BALDRAME OU SAPATA CORRIDA COM MINI-ESCAVADEIRA (INCLUINDO ESCAVAÇÃO PARA COLOCAÇÃO DE FÔRMAS). AF_01/2024</t>
  </si>
  <si>
    <t>90,04</t>
  </si>
  <si>
    <t xml:space="preserve"> 5.1.2.2</t>
  </si>
  <si>
    <t>ARMAÇÃO DE BLOCO, SAPATA ISOLADA, VIGA BALDRAME E SAPATA CORRIDA UTILIZANDO AÇO CA-50 DE 12,5 MM - MONTAGEM. AF_01/2024</t>
  </si>
  <si>
    <t>10,60</t>
  </si>
  <si>
    <t xml:space="preserve"> 5.1.2.3</t>
  </si>
  <si>
    <t>114,10</t>
  </si>
  <si>
    <t xml:space="preserve"> 5.1.2.4</t>
  </si>
  <si>
    <t>328,60</t>
  </si>
  <si>
    <t xml:space="preserve"> 5.1.2.5</t>
  </si>
  <si>
    <t>164,50</t>
  </si>
  <si>
    <t xml:space="preserve"> 5.1.2.6</t>
  </si>
  <si>
    <t>FABRICAÇÃO, MONTAGEM E DESMONTAGEM DE FÔRMA PARA VIGA BALDRAME, EM MADEIRA SERRADA, E=25 MM, 4 UTILIZAÇÕES. AF_01/2024</t>
  </si>
  <si>
    <t>138,20</t>
  </si>
  <si>
    <t xml:space="preserve"> 5.1.2.7</t>
  </si>
  <si>
    <t>0000000014</t>
  </si>
  <si>
    <t>CONCRETAGEM DE BLOCO DE COROAMENTO OU VIGA BALDRAME, FCK 35 MPA, COM USO DE BOMBA - LANÇAMENTO, ADENSAMENTO E ACABAMENTO</t>
  </si>
  <si>
    <t>7,90</t>
  </si>
  <si>
    <r>
      <rPr>
        <sz val="14"/>
        <color rgb="FFFFFFFF"/>
        <rFont val="Calibri"/>
      </rPr>
      <t xml:space="preserve"> 5.2 </t>
    </r>
  </si>
  <si>
    <t xml:space="preserve">SUPERESTRUTURA </t>
  </si>
  <si>
    <r>
      <rPr>
        <sz val="14"/>
        <color rgb="FFFFFFFF"/>
        <rFont val="Calibri"/>
      </rPr>
      <t xml:space="preserve"> 5.2.1 </t>
    </r>
  </si>
  <si>
    <t xml:space="preserve">PILARES DE CONCRETO </t>
  </si>
  <si>
    <t xml:space="preserve"> 5.2.1.1</t>
  </si>
  <si>
    <t>ARMAÇÃO DE PILAR OU VIGA DE ESTRUTURA CONVENCIONAL DE CONCRETO ARMADO UTILIZANDO AÇO CA-50 DE 12,5 MM - MONTAGEM. AF_06/2022</t>
  </si>
  <si>
    <t>370,40</t>
  </si>
  <si>
    <t xml:space="preserve"> 5.2.1.2</t>
  </si>
  <si>
    <t>ARMAÇÃO DE PILAR OU VIGA DE ESTRUTURA CONVENCIONAL DE CONCRETO ARMADO UTILIZANDO AÇO CA-50 DE 10,0 MM - MONTAGEM. AF_06/2022</t>
  </si>
  <si>
    <t>884,60</t>
  </si>
  <si>
    <t xml:space="preserve"> 5.2.1.3</t>
  </si>
  <si>
    <t>ARMAÇÃO DE PILAR OU VIGA DE ESTRUTURA CONVENCIONAL DE CONCRETO ARMADO UTILIZANDO AÇO CA-60 DE 5,0 MM - MONTAGEM. AF_06/2022</t>
  </si>
  <si>
    <t>309,70</t>
  </si>
  <si>
    <t xml:space="preserve"> 5.2.1.4</t>
  </si>
  <si>
    <t>216,70</t>
  </si>
  <si>
    <t xml:space="preserve"> 5.2.1.5</t>
  </si>
  <si>
    <t>0000000015</t>
  </si>
  <si>
    <t>CONCRETAGEM DE PILARES, FCK = 35 MPA, COM USO DE BOMBA - LANÇAMENTO, ADENSAMENTO E ACABAMENTO</t>
  </si>
  <si>
    <t>10,50</t>
  </si>
  <si>
    <r>
      <rPr>
        <sz val="14"/>
        <color rgb="FFFFFFFF"/>
        <rFont val="Calibri"/>
      </rPr>
      <t xml:space="preserve"> 5.2.2 </t>
    </r>
  </si>
  <si>
    <t xml:space="preserve">VIGAS DE CONCRETO </t>
  </si>
  <si>
    <t xml:space="preserve"> 5.2.2.1</t>
  </si>
  <si>
    <t>ARMAÇÃO DE PILAR OU VIGA DE ESTRUTURA CONVENCIONAL DE CONCRETO ARMADO UTILIZANDO AÇO CA-50 DE 20,0 MM - MONTAGEM. AF_06/2022</t>
  </si>
  <si>
    <t>230,00</t>
  </si>
  <si>
    <t xml:space="preserve"> 5.2.2.2</t>
  </si>
  <si>
    <t>ARMAÇÃO DE PILAR OU VIGA DE ESTRUTURA CONVENCIONAL DE CONCRETO ARMADO UTILIZANDO AÇO CA-50 DE 16,0 MM - MONTAGEM. AF_06/2022</t>
  </si>
  <si>
    <t>393,40</t>
  </si>
  <si>
    <t xml:space="preserve"> 5.2.2.3</t>
  </si>
  <si>
    <t>253,30</t>
  </si>
  <si>
    <t xml:space="preserve"> 5.2.2.4</t>
  </si>
  <si>
    <t>287,30</t>
  </si>
  <si>
    <t xml:space="preserve"> 5.2.2.5</t>
  </si>
  <si>
    <t>ARMAÇÃO DE PILAR OU VIGA DE ESTRUTURA CONVENCIONAL DE CONCRETO ARMADO UTILIZANDO AÇO CA-50 DE 8,0 MM - MONTAGEM. AF_06/2022</t>
  </si>
  <si>
    <t>295,90</t>
  </si>
  <si>
    <t xml:space="preserve"> 5.2.2.6</t>
  </si>
  <si>
    <t>ARMAÇÃO DE PILAR OU VIGA DE ESTRUTURA CONVENCIONAL DE CONCRETO ARMADO UTILIZANDO AÇO CA-50 DE 6,3 MM - MONTAGEM. AF_06/2022</t>
  </si>
  <si>
    <t>56,30</t>
  </si>
  <si>
    <t xml:space="preserve"> 5.2.2.7</t>
  </si>
  <si>
    <t>268,40</t>
  </si>
  <si>
    <t xml:space="preserve"> 5.2.2.8</t>
  </si>
  <si>
    <t>MONTAGEM E DESMONTAGEM DE FÔRMA DE VIGA, ESCORAMENTO COM PONTALETE DE MADEIRA, PÉ-DIREITO SIMPLES, EM MADEIRA SERRADA, 4 UTILIZAÇÕES. AF_09/2020</t>
  </si>
  <si>
    <t>192,50</t>
  </si>
  <si>
    <t xml:space="preserve"> 5.2.2.9</t>
  </si>
  <si>
    <t>0000000016</t>
  </si>
  <si>
    <t xml:space="preserve">CONCRETAGEM DE VIGAS E LAJES, FCK=35 MPA, PARA LAJES MACIÇAS OU NERVURADAS   COM USO DE BOMBA - LANÇAMENTO, ADENSAMENTO E ACABAMENTO. </t>
  </si>
  <si>
    <t>14,90</t>
  </si>
  <si>
    <r>
      <rPr>
        <sz val="14"/>
        <color rgb="FFFFFFFF"/>
        <rFont val="Calibri"/>
      </rPr>
      <t xml:space="preserve"> 5.2.3 </t>
    </r>
  </si>
  <si>
    <t xml:space="preserve">VERGAS E CONTRAVERGAS </t>
  </si>
  <si>
    <t xml:space="preserve"> 5.2.3.1</t>
  </si>
  <si>
    <t>CONTRAVERGA MOLDADA IN LOCO COM UTILIZAÇÃO DE BLOCOS CANALETA, ESPESSURA DE *20* CM. AF_03/2024</t>
  </si>
  <si>
    <t>56,00</t>
  </si>
  <si>
    <t xml:space="preserve"> 5.2.3.2</t>
  </si>
  <si>
    <t>VERGA MOLDADA IN LOCO COM UTILIZAÇÃO DE BLOCOS CANALETA, ESPESSURA DE *20* CM. AF_03/2024</t>
  </si>
  <si>
    <t>77,20</t>
  </si>
  <si>
    <r>
      <rPr>
        <sz val="14"/>
        <color rgb="FFFFFFFF"/>
        <rFont val="Calibri"/>
      </rPr>
      <t xml:space="preserve"> 5.3 </t>
    </r>
  </si>
  <si>
    <t xml:space="preserve">LAJES DE CONCRETO </t>
  </si>
  <si>
    <t xml:space="preserve"> 5.3.1</t>
  </si>
  <si>
    <t>ARMAÇÃO DE LAJE DE ESTRUTURA CONVENCIONAL DE CONCRETO ARMADO UTILIZANDO AÇO CA-50 DE 8,0 MM - MONTAGEM. AF_06/2022</t>
  </si>
  <si>
    <t>168,40</t>
  </si>
  <si>
    <t xml:space="preserve"> 5.3.2</t>
  </si>
  <si>
    <t>ARMAÇÃO DE LAJE DE ESTRUTURA CONVENCIONAL DE CONCRETO ARMADO UTILIZANDO AÇO CA-50 DE 6,3 MM - MONTAGEM. AF_06/2022</t>
  </si>
  <si>
    <t>175,00</t>
  </si>
  <si>
    <t xml:space="preserve"> 5.3.3</t>
  </si>
  <si>
    <t>MONTAGEM E DESMONTAGEM DE FÔRMA DE LAJE MACIÇA, PÉ-DIREITO SIMPLES, EM CHAPA DE MADEIRA COMPENSADA RESINADA, 4 UTILIZAÇÕES. AF_09/2020</t>
  </si>
  <si>
    <t>30,58</t>
  </si>
  <si>
    <t xml:space="preserve"> 5.3.4</t>
  </si>
  <si>
    <t>4,80</t>
  </si>
  <si>
    <t xml:space="preserve"> 5.3.5</t>
  </si>
  <si>
    <t>0000000017</t>
  </si>
  <si>
    <t>LAJE PRÉ-MOLDADA UNIDIRECIONAL, BIAPOIADA, PARA PISO/FORRO, ENCHIMENTO EM EPS, VIGOTA TRELIÇADA, ALTURA TOTAL DA LAJE (ENCHIMENTO+CAPA) = (12+4)</t>
  </si>
  <si>
    <t>121,07</t>
  </si>
  <si>
    <t xml:space="preserve"> 5.3.6</t>
  </si>
  <si>
    <t>0000000022</t>
  </si>
  <si>
    <t xml:space="preserve">LAJE PRÉ-MOLDADA UNIDIRECIONAL, BIAPOIADA, PARA PISO/FORRO, ENCHIMENTO EM EPS, VIGOTA TRELIÇADA, ALTURA TOTAL DA LAJE (ENCHIMENTO+CAPA) = (16+4)	</t>
  </si>
  <si>
    <t>151,15</t>
  </si>
  <si>
    <t xml:space="preserve"> 5.3.7</t>
  </si>
  <si>
    <t>0000000024</t>
  </si>
  <si>
    <t xml:space="preserve">LAJE PRÉ-MOLDADA UNIDIRECIONAL, BIAPOIADA, PARA PISO/FORRO, ENCHIMENTO EM EPS, VIGOTA TRELIÇADA, ALTURA TOTAL DA LAJE (ENCHIMENTO+CAPA) = (20+5)	</t>
  </si>
  <si>
    <t>111,10</t>
  </si>
  <si>
    <r>
      <rPr>
        <sz val="14"/>
        <color rgb="FFFFFFFF"/>
        <rFont val="Calibri"/>
      </rPr>
      <t xml:space="preserve"> 6 </t>
    </r>
  </si>
  <si>
    <t>ESTRUTURA METÁLICA</t>
  </si>
  <si>
    <r>
      <rPr>
        <sz val="14"/>
        <color rgb="FFFFFFFF"/>
        <rFont val="Calibri"/>
      </rPr>
      <t xml:space="preserve"> 6.1 </t>
    </r>
  </si>
  <si>
    <t>COBERTURA METÁLICA</t>
  </si>
  <si>
    <t xml:space="preserve"> 6.1.1</t>
  </si>
  <si>
    <t>TRAMA DE AÇO COMPOSTA POR TERÇAS PARA TELHADOS DE ATÉ 2 ÁGUAS PARA TELHA ONDULADA DE FIBROCIMENTO, METÁLICA, PLÁSTICA OU TERMOACÚSTICA, INCLUSO TRANSPORTE VERTICAL (EM KG). AF_07/2019</t>
  </si>
  <si>
    <r>
      <rPr>
        <sz val="14"/>
        <color rgb="FFFFFFFF"/>
        <rFont val="Calibri"/>
      </rPr>
      <t xml:space="preserve"> 7 </t>
    </r>
  </si>
  <si>
    <t>INSTALAÇÃO ELÉTRICA</t>
  </si>
  <si>
    <r>
      <rPr>
        <sz val="14"/>
        <color rgb="FFFFFFFF"/>
        <rFont val="Calibri"/>
      </rPr>
      <t xml:space="preserve"> 7.1 </t>
    </r>
  </si>
  <si>
    <t xml:space="preserve">ACESSÓRIOS PARA ELETRODUTOS </t>
  </si>
  <si>
    <t xml:space="preserve"> 7.1.1</t>
  </si>
  <si>
    <t>CAIXA RETANGULAR 4" X 2" MÉDIA (1,30 M DO PISO), PVC, INSTALADA EM PAREDE - FORNECIMENTO E INSTALAÇÃO. AF_03/2023</t>
  </si>
  <si>
    <t xml:space="preserve"> 7.1.2</t>
  </si>
  <si>
    <t>CAIXA OCTOGONAL 3" X 3", PVC, INSTALADA EM LAJE - FORNECIMENTO E INSTALAÇÃO. AF_03/2023</t>
  </si>
  <si>
    <t xml:space="preserve"> 7.1.3</t>
  </si>
  <si>
    <t>CAIXA OCTOGONAL 4" X 4", PVC, INSTALADA EM LAJE - FORNECIMENTO E INSTALAÇÃO. AF_03/2023</t>
  </si>
  <si>
    <t>CAIXA RETANGULAR 4" X 2" MÉDIA (1,30 M DO PISO), METÁLICA, INSTALADA EM PAREDE - FORNECIMENTO E INSTALAÇÃO. AF_03/2023</t>
  </si>
  <si>
    <t>12,00</t>
  </si>
  <si>
    <r>
      <rPr>
        <sz val="14"/>
        <color rgb="FFFFFFFF"/>
        <rFont val="Calibri"/>
      </rPr>
      <t xml:space="preserve"> 7.2 </t>
    </r>
  </si>
  <si>
    <t xml:space="preserve"> 7.2.1</t>
  </si>
  <si>
    <t xml:space="preserve"> 7.2.2</t>
  </si>
  <si>
    <t xml:space="preserve"> 7.2.3</t>
  </si>
  <si>
    <r>
      <rPr>
        <sz val="14"/>
        <color rgb="FFFFFFFF"/>
        <rFont val="Calibri"/>
      </rPr>
      <t xml:space="preserve"> 7.3 </t>
    </r>
  </si>
  <si>
    <t xml:space="preserve">CABO UNIPOLAR COBRE </t>
  </si>
  <si>
    <t xml:space="preserve"> 7.3.1</t>
  </si>
  <si>
    <t>CABO DE COBRE FLEXÍVEL ISOLADO, 1,5 MM², ANTI-CHAMA 450/750 V, PARA CIRCUITOS TERMINAIS - FORNECIMENTO E INSTALAÇÃO. AF_03/2023</t>
  </si>
  <si>
    <t xml:space="preserve"> 7.3.2</t>
  </si>
  <si>
    <t>CABO DE COBRE FLEXÍVEL ISOLADO, 2,5 MM², ANTI-CHAMA 450/750 V, PARA CIRCUITOS TERMINAIS - FORNECIMENTO E INSTALAÇÃO. AF_03/2023</t>
  </si>
  <si>
    <t xml:space="preserve"> 7.3.3</t>
  </si>
  <si>
    <t>CABO DE COBRE FLEXÍVEL ISOLADO, 4 MM², ANTI-CHAMA 450/750 V, PARA CIRCUITOS TERMINAIS - FORNECIMENTO E INSTALAÇÃO. AF_03/2023</t>
  </si>
  <si>
    <t>CABO DE COBRE FLEXÍVEL ISOLADO, 6 MM², ANTI-CHAMA 450/750 V, PARA CIRCUITOS TERMINAIS - FORNECIMENTO E INSTALAÇÃO. AF_03/2023</t>
  </si>
  <si>
    <r>
      <rPr>
        <sz val="14"/>
        <color rgb="FFFFFFFF"/>
        <rFont val="Calibri"/>
      </rPr>
      <t xml:space="preserve"> 7.4 </t>
    </r>
  </si>
  <si>
    <t xml:space="preserve">CAIXA DE PASSAGEM - EMBUTIR </t>
  </si>
  <si>
    <t xml:space="preserve"> 7.4.1</t>
  </si>
  <si>
    <t>CAIXA DE PASSAGEM METALICA DE SOBREPOR COM TAMPA PARAFUSADA, DIMENSOES 30 X 30 X 10 CM</t>
  </si>
  <si>
    <t>2,00</t>
  </si>
  <si>
    <t xml:space="preserve"> 7.4.2</t>
  </si>
  <si>
    <t>CAIXA DE PASSAGEM METALICA DE SOBREPOR COM TAMPA PARAFUSADA, DIMENSOES 20 X 20 X 10 CM</t>
  </si>
  <si>
    <t xml:space="preserve"> 7.4.3</t>
  </si>
  <si>
    <t xml:space="preserve"> 7.4.4</t>
  </si>
  <si>
    <r>
      <rPr>
        <sz val="14"/>
        <color rgb="FFFFFFFF"/>
        <rFont val="Calibri"/>
      </rPr>
      <t xml:space="preserve"> 7.5 </t>
    </r>
  </si>
  <si>
    <t xml:space="preserve">DISPOSITIVO ELÉTRICO - EMBUTIDO </t>
  </si>
  <si>
    <t xml:space="preserve"> 7.5.1</t>
  </si>
  <si>
    <t xml:space="preserve"> 7.5.2</t>
  </si>
  <si>
    <t>INTERRUPTOR INTERMEDIÁRIO (1 MÓDULO), 10A/250V, INCLUINDO SUPORTE E PLACA - FORNECIMENTO E INSTALAÇÃO. AF_03/2023</t>
  </si>
  <si>
    <t xml:space="preserve"> 7.5.3</t>
  </si>
  <si>
    <t>INTERRUPTOR PARALELO (1 MÓDULO), 10A/250V, INCLUINDO SUPORTE E PLACA - FORNECIMENTO E INSTALAÇÃO. AF_03/2023</t>
  </si>
  <si>
    <t xml:space="preserve"> 7.5.4</t>
  </si>
  <si>
    <t>INTERRUPTOR PARALELO (2 MÓDULOS), 10A/250V, INCLUINDO SUPORTE E PLACA - FORNECIMENTO E INSTALAÇÃO. AF_03/2023</t>
  </si>
  <si>
    <t xml:space="preserve"> 7.5.5</t>
  </si>
  <si>
    <t xml:space="preserve"> 7.5.6</t>
  </si>
  <si>
    <t>INTERRUPTOR SIMPLES (1 MÓDULO) COM INTERRUPTOR PARALELO (1 MÓDULO), 10A/250V, INCLUINDO SUPORTE E PLACA - FORNECIMENTO E INSTALAÇÃO. AF_03/2023</t>
  </si>
  <si>
    <t xml:space="preserve"> 7.5.7</t>
  </si>
  <si>
    <t>INTERRUPTOR SIMPLES (1 MÓDULO), 10A/250V, INCLUINDO SUPORTE E PLACA - FORNECIMENTO E INSTALAÇÃO. AF_03/2023</t>
  </si>
  <si>
    <t>14,00</t>
  </si>
  <si>
    <t xml:space="preserve"> 7.5.8</t>
  </si>
  <si>
    <t xml:space="preserve"> 7.5.9</t>
  </si>
  <si>
    <t>INTERRUPTOR SIMPLES (1 MÓDULO) COM 1 TOMADA DE EMBUTIR 2P+T 10 A, SEM SUPORTE E SEM PLACA - FORNECIMENTO E INSTALAÇÃO. AF_03/2023</t>
  </si>
  <si>
    <t>4,00</t>
  </si>
  <si>
    <t xml:space="preserve"> 7.5.10</t>
  </si>
  <si>
    <t>TOMADA MÉDIA DE EMBUTIR (2 MÓDULOS), 2P+T 10 A, INCLUINDO SUPORTE E PLACA - FORNECIMENTO E INSTALAÇÃO. AF_03/2023</t>
  </si>
  <si>
    <t xml:space="preserve"> 7.5.11</t>
  </si>
  <si>
    <t>TOMADA MÉDIA DE EMBUTIR (1 MÓDULO), 2P+T 10 A, INCLUINDO SUPORTE E PLACA - FORNECIMENTO E INSTALAÇÃO. AF_03/2023</t>
  </si>
  <si>
    <t>TOMADA MÉDIA DE EMBUTIR (1 MÓDULO), 2P+T 20 A, INCLUINDO SUPORTE E PLACA - FORNECIMENTO E INSTALAÇÃO. AF_03/2023</t>
  </si>
  <si>
    <r>
      <rPr>
        <sz val="14"/>
        <color rgb="FFFFFFFF"/>
        <rFont val="Calibri"/>
      </rPr>
      <t xml:space="preserve"> 7.6 </t>
    </r>
  </si>
  <si>
    <t xml:space="preserve"> 7.6.1</t>
  </si>
  <si>
    <r>
      <rPr>
        <sz val="14"/>
        <color rgb="FFFFFFFF"/>
        <rFont val="Calibri"/>
      </rPr>
      <t xml:space="preserve"> 7.7 </t>
    </r>
  </si>
  <si>
    <t xml:space="preserve">DISPOSITIVO DE PROTEÇÃO </t>
  </si>
  <si>
    <t xml:space="preserve"> 7.7.1</t>
  </si>
  <si>
    <t xml:space="preserve"> 7.7.2</t>
  </si>
  <si>
    <t>DISJUNTOR MONOPOLAR TIPO DIN, CORRENTE NOMINAL DE 10A - FORNECIMENTO E INSTALAÇÃO. AF_10/2020</t>
  </si>
  <si>
    <t>DISJUNTOR MONOPOLAR TIPO DIN, CORRENTE NOMINAL DE 20A - FORNECIMENTO E INSTALAÇÃO. AF_10/2020</t>
  </si>
  <si>
    <t>5,00</t>
  </si>
  <si>
    <t>0000000029</t>
  </si>
  <si>
    <t>DISPOSITIVO DR, 2 POLOS, SENSIBILIDADE DE 30 MA, CORRENTE DE 25 A, TIPO AC</t>
  </si>
  <si>
    <t>0000000042</t>
  </si>
  <si>
    <t>DISPOSITIVO PROTETOR DE SURTO DPS CALSSE II 40ka</t>
  </si>
  <si>
    <r>
      <rPr>
        <sz val="14"/>
        <color rgb="FFFFFFFF"/>
        <rFont val="Calibri"/>
      </rPr>
      <t xml:space="preserve"> 7.8 </t>
    </r>
  </si>
  <si>
    <t xml:space="preserve">ELETRODUTO </t>
  </si>
  <si>
    <t xml:space="preserve"> 7.8.1</t>
  </si>
  <si>
    <t>ELETRODUTO FLEXÍVEL CORRUGADO REFORÇADO, PVC, DN 32 MM (1"), PARA CIRCUITOS TERMINAIS, INSTALADO EM LAJE - FORNECIMENTO E INSTALAÇÃO. AF_03/2023</t>
  </si>
  <si>
    <t>Composição eng.custos</t>
  </si>
  <si>
    <t xml:space="preserve">LUMINÁRIAS E ACESSÓRIOS </t>
  </si>
  <si>
    <t>0000000046</t>
  </si>
  <si>
    <t>LUMINÁRIA DE EMBUTIR PLAFON 18W LED BRANCO FRIO</t>
  </si>
  <si>
    <t xml:space="preserve">QUADRO DE DISTRIBUIÇÃO </t>
  </si>
  <si>
    <t>0000000032</t>
  </si>
  <si>
    <r>
      <rPr>
        <sz val="14"/>
        <color rgb="FFFFFFFF"/>
        <rFont val="Calibri"/>
      </rPr>
      <t xml:space="preserve"> 8 </t>
    </r>
  </si>
  <si>
    <t>CABEAMENTO ESTRUTURADO (ALARME, CFTV, LÓGICA E TELEFÔNIA )</t>
  </si>
  <si>
    <t>22,00</t>
  </si>
  <si>
    <t>0000000035</t>
  </si>
  <si>
    <t>CAMERA DOME FULL HD INFRAVERMELHO  MULTI HD VHD 1220DG4</t>
  </si>
  <si>
    <t>20,00</t>
  </si>
  <si>
    <t>11,00</t>
  </si>
  <si>
    <t>7,00</t>
  </si>
  <si>
    <t>32,00</t>
  </si>
  <si>
    <r>
      <rPr>
        <sz val="14"/>
        <color rgb="FFFFFFFF"/>
        <rFont val="Calibri"/>
      </rPr>
      <t xml:space="preserve"> 9 </t>
    </r>
  </si>
  <si>
    <t xml:space="preserve"> 9.1</t>
  </si>
  <si>
    <t xml:space="preserve"> 9.2</t>
  </si>
  <si>
    <t>CAIXA DE INSPEÇÃO PARA ATERRAMENTO, CIRCULAR, EM POLIETILENO, DIÂMETRO INTERNO = 0,3 M. AF_12/2020</t>
  </si>
  <si>
    <t xml:space="preserve"> 9.3</t>
  </si>
  <si>
    <t>HASTE DE ATERRAMENTO, DIÂMETRO 3/4", COM 3 METROS - FORNECIMENTO E INSTALAÇÃO. AF_08/2023</t>
  </si>
  <si>
    <t xml:space="preserve"> 9.4</t>
  </si>
  <si>
    <t>13,00</t>
  </si>
  <si>
    <r>
      <rPr>
        <sz val="14"/>
        <color rgb="FFFFFFFF"/>
        <rFont val="Calibri"/>
      </rPr>
      <t xml:space="preserve"> 10 </t>
    </r>
  </si>
  <si>
    <r>
      <rPr>
        <sz val="14"/>
        <color rgb="FFFFFFFF"/>
        <rFont val="Calibri"/>
      </rPr>
      <t xml:space="preserve"> 10.1 </t>
    </r>
  </si>
  <si>
    <t>REDE HIDRÁULICA</t>
  </si>
  <si>
    <r>
      <rPr>
        <sz val="14"/>
        <color rgb="FFFFFFFF"/>
        <rFont val="Calibri"/>
      </rPr>
      <t xml:space="preserve"> 10.1.1 </t>
    </r>
  </si>
  <si>
    <t xml:space="preserve"> 10.1.1.1</t>
  </si>
  <si>
    <t xml:space="preserve"> 10.1.1.2</t>
  </si>
  <si>
    <t xml:space="preserve"> 10.1.1.3</t>
  </si>
  <si>
    <t xml:space="preserve"> 10.1.1.4</t>
  </si>
  <si>
    <t xml:space="preserve"> 10.1.1.5</t>
  </si>
  <si>
    <t xml:space="preserve"> 10.1.1.6</t>
  </si>
  <si>
    <t xml:space="preserve"> 10.1.1.7</t>
  </si>
  <si>
    <t xml:space="preserve"> 10.1.1.8</t>
  </si>
  <si>
    <t xml:space="preserve"> 10.1.1.9</t>
  </si>
  <si>
    <t xml:space="preserve"> 10.1.1.10</t>
  </si>
  <si>
    <t>ADAPTADOR CURTO COM BOLSA E ROSCA PARA REGISTRO, PVC, SOLDÁVEL, DN  25 MM X 3/4", INSTALADO EM RESERVAÇÃO PREDIAL DE ÁGUA - FORNECIMENTO E INSTALAÇÃO. AF_04/2024</t>
  </si>
  <si>
    <t xml:space="preserve"> 10.1.1.11</t>
  </si>
  <si>
    <t>JOELHO 45 GRAUS, PVC, SOLDÁVEL, DN 25MM, INSTALADO EM RAMAL OU SUB-RAMAL DE ÁGUA - FORNECIMENTO E INSTALAÇÃO. AF_06/2022</t>
  </si>
  <si>
    <t xml:space="preserve"> 10.1.1.12</t>
  </si>
  <si>
    <t>JOELHO 90 GRAUS, PVC, SOLDÁVEL, DN 25MM, INSTALADO EM RAMAL OU SUB-RAMAL DE ÁGUA - FORNECIMENTO E INSTALAÇÃO. AF_06/2022</t>
  </si>
  <si>
    <t xml:space="preserve"> 10.1.1.13</t>
  </si>
  <si>
    <t>TE, PVC, SOLDÁVEL, DN 25MM, INSTALADO EM RAMAL OU SUB-RAMAL DE ÁGUA - FORNECIMENTO E INSTALAÇÃO. AF_06/2022</t>
  </si>
  <si>
    <t xml:space="preserve"> 10.1.1.14</t>
  </si>
  <si>
    <t>LUVA PVC, SOLDÁVEL, DN  25 MM, INSTALADO EM RESERVAÇÃO PREDIAL DE ÁGUA - FORNECIMENTO E INSTALAÇÃO. AF_04/2024</t>
  </si>
  <si>
    <t xml:space="preserve"> 10.1.1.15</t>
  </si>
  <si>
    <t>TUBO, PVC, SOLDÁVEL, DN 25MM, INSTALADO EM RAMAL OU SUB-RAMAL DE ÁGUA - FORNECIMENTO E INSTALAÇÃO. AF_06/2022</t>
  </si>
  <si>
    <t xml:space="preserve"> 10.1.1.16</t>
  </si>
  <si>
    <t xml:space="preserve"> 10.1.1.17</t>
  </si>
  <si>
    <t xml:space="preserve">REDE  -  AGUA FRIA </t>
  </si>
  <si>
    <t>REGISTRO DE GAVETA BRUTO, LATÃO, ROSCÁVEL, 1 1/2" - FORNECIMENTO E INSTALAÇÃO. AF_08/2021</t>
  </si>
  <si>
    <t>REGISTRO DE GAVETA BRUTO, LATÃO, ROSCÁVEL, 3/4" - FORNECIMENTO E INSTALAÇÃO. AF_08/2021</t>
  </si>
  <si>
    <t>REGISTRO DE ESFERA, PVC, SOLDÁVEL, COM VOLANTE, DN  50 MM - FORNECIMENTO E INSTALAÇÃO. AF_08/2021</t>
  </si>
  <si>
    <t>ENGATE FLEXÍVEL EM PLÁSTICO BRANCO, 1/2" X 30CM - FORNECIMENTO E INSTALAÇÃO. AF_01/2020</t>
  </si>
  <si>
    <t>9,00</t>
  </si>
  <si>
    <t>ADAPTADOR COM FLANGE E ANEL DE VEDAÇÃO, PVC, SOLDÁVEL, DN 32 MM X 1", INSTALADO EM RESERVAÇÃO PREDIAL DE ÁGUA - FORNECIMENTO E INSTALAÇÃO. AF_04/2024</t>
  </si>
  <si>
    <t>ADAPTADOR COM FLANGE E ANEL DE VEDAÇÃO, PVC, SOLDÁVEL, DN 50 MM X 1 1/2", INSTALADO EM RESERVAÇÃO PREDIAL DE ÁGUA - FORNECIMENTO E INSTALAÇÃO. AF_04/2024</t>
  </si>
  <si>
    <t>ADAPTADOR COM FLANGE E ANEL DE VEDAÇÃO, PVC, SOLDÁVEL, DN 60 MM X 2", INSTALADO EM RESERVAÇÃO PREDIAL DE ÁGUA - FORNECIMENTO E INSTALAÇÃO. AF_04/2024</t>
  </si>
  <si>
    <t>ADAPTADOR CURTO COM BOLSA E ROSCA PARA REGISTRO, PVC, SOLDÁVEL, DN 50 MM X 1 1/2", INSTALADO EM RESERVAÇÃO PREDIAL DE ÁGUA - FORNECIMENTO E INSTALAÇÃO. AF_04/2024</t>
  </si>
  <si>
    <t>BUCHA DE REDUÇÃO, CURTA, PVC, SOLDÁVEL, DN 32 X 25 MM, INSTALADO EM RAMAL OU SUB-RAMAL DE ÁGUA - FORNECIMENTO E INSTALAÇÃO. AF_06/2022</t>
  </si>
  <si>
    <t>BUCHA DE REDUÇÃO, CURTA, PVC, SOLDÁVEL, DN 60 X 50 MM, INSTALADO EM PRUMADA DE ÁGUA - FORNECIMENTO E INSTALAÇÃO. AF_06/2022</t>
  </si>
  <si>
    <t>BUCHA DE REDUÇÃO, LONGA, PVC, SOLDÁVEL, DN 50 X 25 MM, INSTALADO EM RAMAL DE DISTRIBUIÇÃO DE ÁGUA - FORNECIMENTO E INSTALAÇÃO. AF_06/2022</t>
  </si>
  <si>
    <t>BUCHA DE REDUÇÃO, LONGA, PVC, SOLDÁVEL, DN 60 X 32 MM, INSTALADO EM PRUMADA DE ÁGUA - FORNECIMENTO E INSTALAÇÃO. AF_06/2022</t>
  </si>
  <si>
    <t>CURVA 90 GRAUS, PVC, SOLDÁVEL, DN 60 MM, INSTALADO EM RESERVAÇÃO PREDIAL DE ÁGUA - FORNECIMENTO E INSTALAÇÃO. AF_04/2024</t>
  </si>
  <si>
    <t>JOELHO 45 GRAUS, PVC, SOLDÁVEL, DN 50MM, INSTALADO EM PRUMADA DE ÁGUA - FORNECIMENTO E INSTALAÇÃO. AF_06/2022</t>
  </si>
  <si>
    <t>JOELHO 90 GRAUS, PVC, SOLDÁVEL, DN 32MM, INSTALADO EM RAMAL OU SUB-RAMAL DE ÁGUA - FORNECIMENTO E INSTALAÇÃO. AF_06/2022</t>
  </si>
  <si>
    <t>JOELHO 90 GRAUS, PVC, SOLDÁVEL, DN 50MM, INSTALADO EM PRUMADA DE ÁGUA - FORNECIMENTO E INSTALAÇÃO. AF_06/2022</t>
  </si>
  <si>
    <t>JOELHO 90 GRAUS COM BUCHA DE LATÃO, PVC, SOLDÁVEL, DN 25MM, X 3/4  INSTALADO EM RAMAL OU SUB-RAMAL DE ÁGUA - FORNECIMENTO E INSTALAÇÃO. AF_06/2022</t>
  </si>
  <si>
    <t>LUVA DE CORRER, PVC, SOLDÁVEL, DN 50MM, INSTALADO EM RAMAL DE DISTRIBUIÇÃO DE ÁGUA - FORNECIMENTO E INSTALAÇÃO. AF_06/2022</t>
  </si>
  <si>
    <t>LUVA DE CORRER, PVC, SOLDÁVEL, DN 60MM, INSTALADO EM PRUMADA DE ÁGUA   FORNECIMENTO E INSTALAÇÃO. AF_06/2022</t>
  </si>
  <si>
    <t>TE, PVC, SOLDÁVEL, DN 50MM, INSTALADO EM PRUMADA DE ÁGUA - FORNECIMENTO E INSTALAÇÃO. AF_06/2022</t>
  </si>
  <si>
    <t>TE, PVC, SOLDÁVEL, DN 60MM, INSTALADO EM PRUMADA DE ÁGUA - FORNECIMENTO E INSTALAÇÃO. AF_06/2022</t>
  </si>
  <si>
    <t>TÊ DE REDUÇÃO, PVC, SOLDÁVEL, DN 50MM X 25MM, INSTALADO EM PRUMADA DE ÁGUA - FORNECIMENTO E INSTALAÇÃO. AF_06/2022</t>
  </si>
  <si>
    <t>TUBO, PVC, SOLDÁVEL, DN 32MM, INSTALADO EM RAMAL OU SUB-RAMAL DE ÁGUA - FORNECIMENTO E INSTALAÇÃO. AF_06/2022</t>
  </si>
  <si>
    <t>TUBO, PVC, SOLDÁVEL, DN 50MM, INSTALADO EM PRUMADA DE ÁGUA - FORNECIMENTO E INSTALAÇÃO. AF_06/2022</t>
  </si>
  <si>
    <t>TUBO, PVC, SOLDÁVEL, DN 60MM, INSTALADO EM PRUMADA DE ÁGUA - FORNECIMENTO E INSTALAÇÃO. AF_06/2022</t>
  </si>
  <si>
    <t>JOELHO 90 GRAUS COM BUCHA DE LATÃO, PVC, SOLDÁVEL, DN 25MM, X 1/2  INSTALADO EM RAMAL OU SUB-RAMAL DE ÁGUA - FORNECIMENTO E INSTALAÇÃO. AF_06/2022</t>
  </si>
  <si>
    <r>
      <rPr>
        <sz val="14"/>
        <color rgb="FFFFFFFF"/>
        <rFont val="Calibri"/>
      </rPr>
      <t xml:space="preserve"> 10.2 </t>
    </r>
  </si>
  <si>
    <t>REDE SANITÁRIA E PLUVIAL</t>
  </si>
  <si>
    <r>
      <rPr>
        <sz val="14"/>
        <color rgb="FFFFFFFF"/>
        <rFont val="Calibri"/>
      </rPr>
      <t xml:space="preserve"> 10.2.1 </t>
    </r>
  </si>
  <si>
    <t xml:space="preserve">REDE - ESGOTO </t>
  </si>
  <si>
    <t xml:space="preserve"> 10.2.1.1</t>
  </si>
  <si>
    <t>0000000049</t>
  </si>
  <si>
    <t xml:space="preserve">CAIXA SPLIT </t>
  </si>
  <si>
    <t xml:space="preserve"> 10.2.1.2</t>
  </si>
  <si>
    <t xml:space="preserve"> 10.2.1.3</t>
  </si>
  <si>
    <t xml:space="preserve"> 10.2.1.4</t>
  </si>
  <si>
    <t>CAIXA SIFONADA, COM GRELHA REDONDA, PVC, DN 150 X 150 X 50 MM, JUNTA SOLDÁVEL, FORNECIDA E INSTALADA EM RAMAL DE DESCARGA OU EM RAMAL DE ESGOTO SANITÁRIO. AF_08/2022</t>
  </si>
  <si>
    <t xml:space="preserve"> 10.2.1.5</t>
  </si>
  <si>
    <t>ANEL BORRACHA, DN 100 MM, PARA TUBO SERIE REFORCADA ESGOTO PREDIAL</t>
  </si>
  <si>
    <t xml:space="preserve"> 10.2.1.6</t>
  </si>
  <si>
    <t>ANEL BORRACHA PARA TUBO ESGOTO PREDIAL, DN 50 MM (NBR 5688)</t>
  </si>
  <si>
    <t xml:space="preserve"> 10.2.1.7</t>
  </si>
  <si>
    <t>ANEL BORRACHA, DN 75 MM, PARA TUBO SERIE REFORCADA ESGOTO PREDIAL</t>
  </si>
  <si>
    <t xml:space="preserve"> 10.2.1.8</t>
  </si>
  <si>
    <t xml:space="preserve"> 10.2.1.9</t>
  </si>
  <si>
    <t>JOELHO 45 GRAUS, PVC, SERIE NORMAL, ESGOTO PREDIAL, DN 100 MM, JUNTA ELÁSTICA, FORNECIDO E INSTALADO EM RAMAL DE DESCARGA OU RAMAL DE ESGOTO SANITÁRIO. AF_08/2022</t>
  </si>
  <si>
    <t xml:space="preserve"> 10.2.1.10</t>
  </si>
  <si>
    <t>JOELHO 45 GRAUS, PVC, SERIE NORMAL, ESGOTO PREDIAL, DN 75 MM, JUNTA ELÁSTICA, FORNECIDO E INSTALADO EM RAMAL DE DESCARGA OU RAMAL DE ESGOTO SANITÁRIO. AF_08/2022</t>
  </si>
  <si>
    <t xml:space="preserve"> 10.2.1.11</t>
  </si>
  <si>
    <t>CURVA CURTA 90 GRAUS, PVC, SERIE NORMAL, ESGOTO PREDIAL, DN 100 MM, JUNTA ELÁSTICA, FORNECIDO E INSTALADO EM RAMAL DE DESCARGA OU RAMAL DE ESGOTO SANITÁRIO. AF_08/2022</t>
  </si>
  <si>
    <t xml:space="preserve"> 10.2.1.12</t>
  </si>
  <si>
    <t>CURVA CURTA 90 GRAUS, PVC, SERIE NORMAL, ESGOTO PREDIAL, DN 40 MM, JUNTA SOLDÁVEL, FORNECIDO E INSTALADO EM RAMAL DE DESCARGA OU RAMAL DE ESGOTO SANITÁRIO. AF_08/2022</t>
  </si>
  <si>
    <t xml:space="preserve"> 10.2.1.13</t>
  </si>
  <si>
    <t xml:space="preserve"> 10.2.1.14</t>
  </si>
  <si>
    <t xml:space="preserve"> 10.2.1.15</t>
  </si>
  <si>
    <t>JOELHO 45 GRAUS, PVC, SERIE NORMAL, ESGOTO PREDIAL, DN 40 MM, JUNTA SOLDÁVEL, FORNECIDO E INSTALADO EM RAMAL DE DESCARGA OU RAMAL DE ESGOTO SANITÁRIO. AF_08/2022</t>
  </si>
  <si>
    <t xml:space="preserve"> 10.2.1.16</t>
  </si>
  <si>
    <t>JOELHO 45 GRAUS, PVC, SERIE NORMAL, ESGOTO PREDIAL, DN 50 MM, JUNTA ELÁSTICA, FORNECIDO E INSTALADO EM RAMAL DE DESCARGA OU RAMAL DE ESGOTO SANITÁRIO. AF_08/2022</t>
  </si>
  <si>
    <t xml:space="preserve"> 10.2.1.17</t>
  </si>
  <si>
    <t xml:space="preserve"> 10.2.1.18</t>
  </si>
  <si>
    <t>JOELHO 90 GRAUS, PVC, SERIE NORMAL, ESGOTO PREDIAL, DN 40 MM, JUNTA SOLDÁVEL, FORNECIDO E INSTALADO EM RAMAL DE DESCARGA OU RAMAL DE ESGOTO SANITÁRIO. AF_08/2022</t>
  </si>
  <si>
    <t xml:space="preserve"> 10.2.1.19</t>
  </si>
  <si>
    <t>JOELHO 90 GRAUS, PVC, SERIE NORMAL, ESGOTO PREDIAL, DN 50 MM, JUNTA ELÁSTICA, FORNECIDO E INSTALADO EM RAMAL DE DESCARGA OU RAMAL DE ESGOTO SANITÁRIO. AF_08/2022</t>
  </si>
  <si>
    <t xml:space="preserve"> 10.2.1.20</t>
  </si>
  <si>
    <t xml:space="preserve"> 10.2.1.21</t>
  </si>
  <si>
    <t>JUNÇÃO DE REDUÇÃO INVERTIDA, PVC, SÉRIE NORMAL, ESGOTO PREDIAL, DN 100 X 50 MM, JUNTA ELÁSTICA, FORNECIDO E INSTALADO EM RAMAL DE DESCARGA OU RAMAL DE ESGOTO SANITÁRIO. AF_08/2022</t>
  </si>
  <si>
    <t xml:space="preserve"> 10.2.1.22</t>
  </si>
  <si>
    <t>JUNÇÃO SIMPLES, PVC, SERIE NORMAL, ESGOTO PREDIAL, DN 100 X 100 MM, JUNTA ELÁSTICA, FORNECIDO E INSTALADO EM RAMAL DE DESCARGA OU RAMAL DE ESGOTO SANITÁRIO. AF_08/2022</t>
  </si>
  <si>
    <t xml:space="preserve"> 10.2.1.23</t>
  </si>
  <si>
    <t>JUNÇÃO SIMPLES, PVC, SERIE NORMAL, ESGOTO PREDIAL, DN 40 MM, JUNTA SOLDÁVEL, FORNECIDO E INSTALADO EM RAMAL DE DESCARGA OU RAMAL DE ESGOTO SANITÁRIO. AF_08/2022</t>
  </si>
  <si>
    <t xml:space="preserve"> 10.2.1.24</t>
  </si>
  <si>
    <t xml:space="preserve"> 10.2.1.25</t>
  </si>
  <si>
    <t>JUNÇÃO SIMPLES, PVC, SERIE NORMAL, ESGOTO PREDIAL, DN 75 X 75 MM, JUNTA ELÁSTICA, FORNECIDO E INSTALADO EM PRUMADA DE ESGOTO SANITÁRIO OU VENTILAÇÃO. AF_08/2022</t>
  </si>
  <si>
    <t xml:space="preserve"> 10.2.1.26</t>
  </si>
  <si>
    <t>LUVA SIMPLES, PVC, SERIE NORMAL, ESGOTO PREDIAL, DN 40 MM, JUNTA SOLDÁVEL, FORNECIDO E INSTALADO EM RAMAL DE DESCARGA OU RAMAL DE ESGOTO SANITÁRIO. AF_08/2022</t>
  </si>
  <si>
    <t>29,00</t>
  </si>
  <si>
    <t xml:space="preserve"> 10.2.1.27</t>
  </si>
  <si>
    <t>LUVA SIMPLES, PVC, SERIE NORMAL, ESGOTO PREDIAL, DN 100 MM, JUNTA ELÁSTICA, FORNECIDO E INSTALADO EM RAMAL DE DESCARGA OU RAMAL DE ESGOTO SANITÁRIO. AF_08/2022</t>
  </si>
  <si>
    <t xml:space="preserve"> 10.2.1.28</t>
  </si>
  <si>
    <t>LUVA SIMPLES, PVC, SERIE NORMAL, ESGOTO PREDIAL, DN 50 MM, JUNTA ELÁSTICA, FORNECIDO E INSTALADO EM RAMAL DE DESCARGA OU RAMAL DE ESGOTO SANITÁRIO. AF_08/2022</t>
  </si>
  <si>
    <t xml:space="preserve"> 10.2.1.29</t>
  </si>
  <si>
    <t>LUVA SIMPLES, PVC, SERIE NORMAL, ESGOTO PREDIAL, DN 75 MM, JUNTA ELÁSTICA, FORNECIDO E INSTALADO EM RAMAL DE DESCARGA OU RAMAL DE ESGOTO SANITÁRIO. AF_08/2022</t>
  </si>
  <si>
    <t xml:space="preserve"> 10.2.1.30</t>
  </si>
  <si>
    <t>REDUÇÃO EXCÊNTRICA, PVC, SERIE R, ÁGUA PLUVIAL, DN 75 X 50 MM, JUNTA ELÁSTICA, FORNECIDO E INSTALADO EM RAMAL DE ENCAMINHAMENTO. AF_06/2022</t>
  </si>
  <si>
    <t xml:space="preserve"> 10.2.1.31</t>
  </si>
  <si>
    <t xml:space="preserve"> 10.2.1.32</t>
  </si>
  <si>
    <t>TUBO PVC, SERIE NORMAL, ESGOTO PREDIAL, DN 100 MM, FORNECIDO E INSTALADO EM PRUMADA DE ESGOTO SANITÁRIO OU VENTILAÇÃO. AF_08/2022</t>
  </si>
  <si>
    <t xml:space="preserve"> 10.2.1.33</t>
  </si>
  <si>
    <t>TUBO PVC, SERIE NORMAL, ESGOTO PREDIAL, DN 40 MM, FORNECIDO E INSTALADO EM RAMAL DE DESCARGA OU RAMAL DE ESGOTO SANITÁRIO. AF_08/2022</t>
  </si>
  <si>
    <t xml:space="preserve"> 10.2.1.34</t>
  </si>
  <si>
    <t>TUBO PVC, SERIE NORMAL, ESGOTO PREDIAL, DN 50 MM, FORNECIDO E INSTALADO EM PRUMADA DE ESGOTO SANITÁRIO OU VENTILAÇÃO. AF_08/2022</t>
  </si>
  <si>
    <t xml:space="preserve"> 10.2.1.35</t>
  </si>
  <si>
    <t>TUBO PVC, SERIE NORMAL, ESGOTO PREDIAL, DN 75 MM, FORNECIDO E INSTALADO EM PRUMADA DE ESGOTO SANITÁRIO OU VENTILAÇÃO. AF_08/2022</t>
  </si>
  <si>
    <t xml:space="preserve"> 10.2.1.36</t>
  </si>
  <si>
    <t>LUVA SOLDÁVEL E COM ROSCA, PVC, SOLDÁVEL, DN 25MM X 3/4 , INSTALADO EM RAMAL OU SUB-RAMAL DE ÁGUA - FORNECIMENTO E INSTALAÇÃO. AF_06/2022</t>
  </si>
  <si>
    <t>JOELHO 90 GRAUS, PVC, SOLDÁVEL, DN 25MM, INSTALADO EM DRENO DE AR-CONDICIONADO - FORNECIMENTO E INSTALAÇÃO. AF_08/2022</t>
  </si>
  <si>
    <r>
      <rPr>
        <sz val="14"/>
        <color rgb="FFFFFFFF"/>
        <rFont val="Calibri"/>
      </rPr>
      <t xml:space="preserve"> 10.2.2 </t>
    </r>
  </si>
  <si>
    <t xml:space="preserve">ESGOTO - VENTILAÇÃO </t>
  </si>
  <si>
    <t xml:space="preserve"> 10.2.2.1</t>
  </si>
  <si>
    <t xml:space="preserve"> 10.2.2.2</t>
  </si>
  <si>
    <t>ANEL BORRACHA PARA TUBO ESGOTO PREDIAL, DN 75 MM (NBR 5688)</t>
  </si>
  <si>
    <t xml:space="preserve"> 10.2.2.3</t>
  </si>
  <si>
    <t xml:space="preserve"> 10.2.2.4</t>
  </si>
  <si>
    <t xml:space="preserve"> 10.2.2.5</t>
  </si>
  <si>
    <t xml:space="preserve"> 10.2.2.6</t>
  </si>
  <si>
    <t xml:space="preserve"> 10.2.2.7</t>
  </si>
  <si>
    <t xml:space="preserve"> 10.2.2.8</t>
  </si>
  <si>
    <t>TERMINAL DE VENTILAÇÃO, PVC, SÉRIE NORMAL, ESGOTO PREDIAL, DN 50 MM, JUNTA SOLDÁVEL, FORNECIDO E INSTALADO EM PRUMADA DE ESGOTO SANITÁRIO OU VENTILAÇÃO. AF_08/2022</t>
  </si>
  <si>
    <t>TE, PVC, SERIE NORMAL, ESGOTO PREDIAL, DN 50 X 50 MM, JUNTA ELÁSTICA, FORNECIDO E INSTALADO EM PRUMADA DE ESGOTO SANITÁRIO OU VENTILAÇÃO. AF_08/2022</t>
  </si>
  <si>
    <r>
      <rPr>
        <sz val="14"/>
        <color rgb="FFFFFFFF"/>
        <rFont val="Calibri"/>
      </rPr>
      <t xml:space="preserve"> 10.2.3 </t>
    </r>
  </si>
  <si>
    <t xml:space="preserve">REDE - PLUVIAL </t>
  </si>
  <si>
    <t xml:space="preserve"> 10.2.3.1</t>
  </si>
  <si>
    <t>JOELHO 45 GRAUS, PVC, SERIE R, ÁGUA PLUVIAL, DN 150 MM, JUNTA ELÁSTICA, FORNECIDO E INSTALADO EM RAMAL DE ENCAMINHAMENTO. AF_06/2022</t>
  </si>
  <si>
    <t xml:space="preserve"> 10.2.3.2</t>
  </si>
  <si>
    <t>JOELHO 90 GRAUS, PVC, SERIE R, ÁGUA PLUVIAL, DN 150 MM, JUNTA ELÁSTICA, FORNECIDO E INSTALADO EM CONDUTORES VERTICAIS DE ÁGUAS PLUVIAIS. AF_06/2022</t>
  </si>
  <si>
    <t xml:space="preserve"> 10.2.3.3</t>
  </si>
  <si>
    <t>37,00</t>
  </si>
  <si>
    <t xml:space="preserve"> 10.2.3.4</t>
  </si>
  <si>
    <t>TUBO PVC, SÉRIE R, ÁGUA PLUVIAL, DN 150 MM, FORNECIDO E INSTALADO EM RAMAL DE ENCAMINHAMENTO. AF_06/2022</t>
  </si>
  <si>
    <t xml:space="preserve"> 10.2.3.5</t>
  </si>
  <si>
    <t>RALO FOFO SEMIESFERICO, 150 MM, PARA LAJES/ CALHAS</t>
  </si>
  <si>
    <t>10,00</t>
  </si>
  <si>
    <t xml:space="preserve"> 10.2.3.6</t>
  </si>
  <si>
    <t xml:space="preserve"> 10.2.3.7</t>
  </si>
  <si>
    <t xml:space="preserve"> 10.2.3.8</t>
  </si>
  <si>
    <t xml:space="preserve"> 10.2.3.9</t>
  </si>
  <si>
    <t xml:space="preserve"> 10.2.3.10</t>
  </si>
  <si>
    <r>
      <rPr>
        <sz val="14"/>
        <color rgb="FFFFFFFF"/>
        <rFont val="Calibri"/>
      </rPr>
      <t xml:space="preserve"> 11 </t>
    </r>
  </si>
  <si>
    <t>INSTALAÇÃO PSCIP</t>
  </si>
  <si>
    <t xml:space="preserve"> 11.1</t>
  </si>
  <si>
    <t xml:space="preserve"> 11.2</t>
  </si>
  <si>
    <t>EXTINTOR DE INCÊNDIO PORTÁTIL COM CARGA DE PQS DE 4 KG, CLASSE BC - FORNECIMENTO E INSTALAÇÃO. AF_10/2020_PE</t>
  </si>
  <si>
    <t xml:space="preserve"> 11.3</t>
  </si>
  <si>
    <t xml:space="preserve"> 11.4</t>
  </si>
  <si>
    <t>LUMINÁRIA DE EMERGÊNCIA, COM 30 LÂMPADAS LED DE 2 W, SEM REATOR - FORNECIMENTO E INSTALAÇÃO. AF_02/2020</t>
  </si>
  <si>
    <t>38,00</t>
  </si>
  <si>
    <t>PLACA DE SINALIZACAO DE SEGURANCA CONTRA INCENDIO, FOTOLUMINESCENTE, QUADRADA, *14 X 14* CM, EM PVC *2* MM ANTI-CHAMAS (SIMBOLOS, CORES E PICTOGRAMAS CONFORME NBR 16820)</t>
  </si>
  <si>
    <t>17,00</t>
  </si>
  <si>
    <t>PLACA DE SINALIZACAO DE SEGURANCA CONTRA INCENDIO, FOTOLUMINESCENTE, RETANGULAR, *13 X 26* CM, EM PVC *2* MM ANTI-CHAMAS (SIMBOLOS, CORES E PICTOGRAMAS CONFORME NBR 16820)</t>
  </si>
  <si>
    <r>
      <rPr>
        <sz val="14"/>
        <color rgb="FFFFFFFF"/>
        <rFont val="Calibri"/>
      </rPr>
      <t xml:space="preserve"> 12 </t>
    </r>
  </si>
  <si>
    <t xml:space="preserve">CLIMATIZAÇÃO, CONFORTO AMBIENTAL </t>
  </si>
  <si>
    <t xml:space="preserve"> 12.1</t>
  </si>
  <si>
    <t xml:space="preserve"> 12.2</t>
  </si>
  <si>
    <t xml:space="preserve"> 12.3</t>
  </si>
  <si>
    <t>35,00</t>
  </si>
  <si>
    <t xml:space="preserve"> 12.4</t>
  </si>
  <si>
    <t>TUBO EM COBRE FLEXÍVEL, DN 1/2", COM ISOLAMENTO, INSTALADO EM RAMAL DE ALIMENTAÇÃO DE AR CONDICIONADO COM CONDENSADORA INDIVIDUAL - FORNECIMENTO E INSTALAÇÃO. AF_12/2015</t>
  </si>
  <si>
    <t xml:space="preserve"> 12.5</t>
  </si>
  <si>
    <t xml:space="preserve"> 12.6</t>
  </si>
  <si>
    <t xml:space="preserve"> 12.7</t>
  </si>
  <si>
    <t xml:space="preserve"> 12.8</t>
  </si>
  <si>
    <t>19.105.001506.SER</t>
  </si>
  <si>
    <t>Tubo de cobre com isolamento térmico Ø 1 1/8"</t>
  </si>
  <si>
    <r>
      <rPr>
        <sz val="14"/>
        <color rgb="FFFFFFFF"/>
        <rFont val="Calibri"/>
      </rPr>
      <t xml:space="preserve"> 13 </t>
    </r>
  </si>
  <si>
    <t xml:space="preserve">SISTEMA DE VEDAÇÃO - ALVENARIAS E DIVISÓRIAS </t>
  </si>
  <si>
    <t xml:space="preserve"> 13.1</t>
  </si>
  <si>
    <t>ALVENARIA DE VEDAÇÃO DE BLOCOS CERÂMICOS FURADOS NA VERTICAL DE 14X19X39 CM (ESPESSURA 14 CM) E ARGAMASSA DE ASSENTAMENTO COM PREPARO EM BETONEIRA. AF_12/2021</t>
  </si>
  <si>
    <t>704,94</t>
  </si>
  <si>
    <t xml:space="preserve"> 13.2</t>
  </si>
  <si>
    <t>0000000071</t>
  </si>
  <si>
    <t>PAREDE COM SISTEMA EM CHAPAS DE GESSO PARA DRYWALL RESISTENTE À UMIDADE , USO INTERNO, COM DUAS FACES SIMPLES E ESTRUTURA METÁLICA COM GUIAS SIMPLES</t>
  </si>
  <si>
    <t>25,45</t>
  </si>
  <si>
    <r>
      <rPr>
        <sz val="14"/>
        <color rgb="FFFFFFFF"/>
        <rFont val="Calibri"/>
      </rPr>
      <t xml:space="preserve"> 14 </t>
    </r>
  </si>
  <si>
    <t xml:space="preserve">REVESTIMENTOS DE PAREDES </t>
  </si>
  <si>
    <t xml:space="preserve"> 14.1</t>
  </si>
  <si>
    <t>CHAPISCO APLICADO EM ALVENARIAS E ESTRUTURAS DE CONCRETO INTERNAS, COM COLHER DE PEDREIRO.  ARGAMASSA TRAÇO 1:3 COM PREPARO EM BETONEIRA 400L. AF_10/2022</t>
  </si>
  <si>
    <t>1.409,88</t>
  </si>
  <si>
    <t xml:space="preserve"> 14.2</t>
  </si>
  <si>
    <t>EMBOÇO, EM ARGAMASSA TRAÇO 1:2:8, PREPARO MANUAL, APLICADO MANUALMENTE EM PAREDES INTERNAS DE AMBIENTES COM ÁREA MAIOR QUE 10M², E = 17,5MM, COM TALISCAS. AF_03/2024</t>
  </si>
  <si>
    <t xml:space="preserve"> 14.3</t>
  </si>
  <si>
    <t>REVESTIMENTO CERÂMICO PARA PAREDES INTERNAS COM PLACAS TIPO ESMALTADA EXTRA  DE DIMENSÕES 33X45 CM APLICADAS NA ALTURA INTEIRA DAS PAREDES. AF_02/2023_PE</t>
  </si>
  <si>
    <t>284,40</t>
  </si>
  <si>
    <t xml:space="preserve"> 14.4</t>
  </si>
  <si>
    <t>MASSA ÚNICA, EM ARGAMASSA INDUSTRIALIZADA, PREPARO MECÂNICO, APLICADA COM EQUIPAMENTO DE MISTURA E PROJEÇÃO DE ARGAMASSA EM PAREDES INTERNAS, E = 5MM, SEM TALISCAS. AF_03/2024</t>
  </si>
  <si>
    <t>1.125,48</t>
  </si>
  <si>
    <t xml:space="preserve"> 14.5</t>
  </si>
  <si>
    <t>RODAPÉ CERÂMICO DE 7CM DE ALTURA COM PLACAS TIPO ESMALTADA EXTRA DE DIMENSÕES 80X80CM. AF_02/2023</t>
  </si>
  <si>
    <t>145,05</t>
  </si>
  <si>
    <r>
      <rPr>
        <sz val="14"/>
        <color rgb="FFFFFFFF"/>
        <rFont val="Calibri"/>
      </rPr>
      <t xml:space="preserve"> 15 </t>
    </r>
  </si>
  <si>
    <t xml:space="preserve">REVESTIMENTO DE PISO </t>
  </si>
  <si>
    <t xml:space="preserve"> 15.1</t>
  </si>
  <si>
    <t>REVESTIMENTO CERÂMICO PARA PISO COM PLACAS TIPO PORCELANATO DE DIMENSÕES 80X80 CM APLICADA EM AMBIENTES DE ÁREA MAIOR QUE 10 M². AF_02/2023_PE</t>
  </si>
  <si>
    <t>375,86</t>
  </si>
  <si>
    <t xml:space="preserve"> 15.2</t>
  </si>
  <si>
    <t>EXECUÇÃO DE PASSEIO (CALÇADA) OU PISO DE CONCRETO COM CONCRETO MOLDADO IN LOCO, USINADO C20, ACABAMENTO CONVENCIONAL, NÃO ARMADO. AF_08/2022</t>
  </si>
  <si>
    <t>13,55</t>
  </si>
  <si>
    <t xml:space="preserve"> 15.3</t>
  </si>
  <si>
    <t>LASTRO DE CONCRETO MAGRO, APLICADO EM PISOS, LAJES SOBRE SOLO OU RADIERS. AF_01/2024</t>
  </si>
  <si>
    <t>25,03</t>
  </si>
  <si>
    <t xml:space="preserve"> 15.4</t>
  </si>
  <si>
    <t>EXECUÇÃO DE PASSEIO EM PISO INTERTRAVADO, COM BLOCO RETANGULAR COR NATURAL DE 20 X 10 CM, ESPESSURA 6 CM. AF_10/2022</t>
  </si>
  <si>
    <t>384,87</t>
  </si>
  <si>
    <r>
      <rPr>
        <sz val="14"/>
        <color rgb="FFFFFFFF"/>
        <rFont val="Calibri"/>
      </rPr>
      <t xml:space="preserve"> 16 </t>
    </r>
  </si>
  <si>
    <t xml:space="preserve">PINTURAS </t>
  </si>
  <si>
    <r>
      <rPr>
        <sz val="14"/>
        <color rgb="FFFFFFFF"/>
        <rFont val="Calibri"/>
      </rPr>
      <t xml:space="preserve"> 16.1 </t>
    </r>
  </si>
  <si>
    <t xml:space="preserve">PINTURA - PAREDES </t>
  </si>
  <si>
    <t xml:space="preserve"> 16.1.1</t>
  </si>
  <si>
    <t>EMASSAMENTO COM MASSA LÁTEX, APLICAÇÃO EM PAREDE, DUAS DEMÃOS, LIXAMENTO MANUAL. AF_04/2023</t>
  </si>
  <si>
    <t>504,90</t>
  </si>
  <si>
    <t xml:space="preserve"> 16.1.2</t>
  </si>
  <si>
    <t>PINTURA LÁTEX ACRÍLICA STANDARD, APLICAÇÃO MANUAL EM PAREDES, DUAS DEMÃOS. AF_04/2023</t>
  </si>
  <si>
    <t>989,40</t>
  </si>
  <si>
    <t xml:space="preserve"> 16.1.3</t>
  </si>
  <si>
    <t>APLICAÇÃO MANUAL DE FUNDO SELADOR ACRÍLICO EM PANOS COM PRESENÇA DE VÃOS DE EDIFÍCIOS DE MÚLTIPLOS PAVIMENTOS. AF_03/2024</t>
  </si>
  <si>
    <t>484,90</t>
  </si>
  <si>
    <r>
      <rPr>
        <sz val="14"/>
        <color rgb="FFFFFFFF"/>
        <rFont val="Calibri"/>
      </rPr>
      <t xml:space="preserve"> 16.2 </t>
    </r>
  </si>
  <si>
    <t xml:space="preserve">PINTURA - PISO </t>
  </si>
  <si>
    <t xml:space="preserve"> 16.2.1</t>
  </si>
  <si>
    <t>PINTURA DE PISO COM TINTA ACRÍLICA, APLICAÇÃO MANUAL, 2 DEMÃOS, INCLUSO FUNDO PREPARADOR. AF_05/2021</t>
  </si>
  <si>
    <t>225,83</t>
  </si>
  <si>
    <r>
      <rPr>
        <sz val="14"/>
        <color rgb="FFFFFFFF"/>
        <rFont val="Calibri"/>
      </rPr>
      <t xml:space="preserve"> 16.3 </t>
    </r>
  </si>
  <si>
    <t xml:space="preserve">PINTURA - ESQUADRIAS </t>
  </si>
  <si>
    <t xml:space="preserve"> 16.3.1</t>
  </si>
  <si>
    <t>PINTURA TINTA DE ACABAMENTO (PIGMENTADA) ESMALTE SINTÉTICO ACETINADO EM MADEIRA, 2 DEMÃOS. AF_01/2021</t>
  </si>
  <si>
    <t>54,60</t>
  </si>
  <si>
    <r>
      <rPr>
        <sz val="14"/>
        <color rgb="FFFFFFFF"/>
        <rFont val="Calibri"/>
      </rPr>
      <t xml:space="preserve"> 16.4 </t>
    </r>
  </si>
  <si>
    <t xml:space="preserve">PINTURA - FORRO </t>
  </si>
  <si>
    <t xml:space="preserve"> 16.4.1</t>
  </si>
  <si>
    <t>PINTURA LÁTEX ACRÍLICA ECONÔMICA, APLICAÇÃO MANUAL EM TETO, DUAS DEMÃOS. AF_04/2023</t>
  </si>
  <si>
    <t>442,55</t>
  </si>
  <si>
    <r>
      <rPr>
        <sz val="14"/>
        <color rgb="FFFFFFFF"/>
        <rFont val="Calibri"/>
      </rPr>
      <t xml:space="preserve"> 17 </t>
    </r>
  </si>
  <si>
    <t xml:space="preserve">ESQUADRIAS </t>
  </si>
  <si>
    <r>
      <rPr>
        <sz val="14"/>
        <color rgb="FFFFFFFF"/>
        <rFont val="Calibri"/>
      </rPr>
      <t xml:space="preserve"> 17.1 </t>
    </r>
  </si>
  <si>
    <t xml:space="preserve">ESQUADRIAS - MADEIRA </t>
  </si>
  <si>
    <t xml:space="preserve"> 17.1.1</t>
  </si>
  <si>
    <t>KIT DE PORTA DE MADEIRA PARA VERNIZ, SEMI-OCA (LEVE OU MÉDIA), PADRÃO MÉDIO, 70X210CM, ESPESSURA DE 3,5CM, ITENS INCLUSOS: DOBRADIÇAS, MONTAGEM E INSTALAÇÃO DO BATENTE, SEM FECHADURA - FORNECIMENTO E INSTALAÇÃO. AF_12/2019</t>
  </si>
  <si>
    <t xml:space="preserve"> 17.1.2</t>
  </si>
  <si>
    <t>KIT DE PORTA DE MADEIRA PARA VERNIZ, SEMI-OCA (LEVE OU MÉDIA), PADRÃO MÉDIO, 80X210CM, ESPESSURA DE 3,5CM, ITENS INCLUSOS: DOBRADIÇAS, MONTAGEM E INSTALAÇÃO DO BATENTE, SEM FECHADURA - FORNECIMENTO E INSTALAÇÃO. AF_12/2019</t>
  </si>
  <si>
    <t xml:space="preserve"> 17.1.3</t>
  </si>
  <si>
    <t>KIT DE PORTA DE MADEIRA PARA VERNIZ, SEMI-OCA (LEVE OU MÉDIA), PADRÃO MÉDIO, 90X210CM, ESPESSURA DE 3,5CM, ITENS INCLUSOS: DOBRADIÇAS, MONTAGEM E INSTALAÇÃO DO BATENTE, SEM FECHADURA - FORNECIMENTO E INSTALAÇÃO. AF_12/2019</t>
  </si>
  <si>
    <t xml:space="preserve"> 17.1.4</t>
  </si>
  <si>
    <t>FECHADURA DE EMBUTIR COM CILINDRO, EXTERNA, COMPLETA, ACABAMENTO PADRÃO MÉDIO, INCLUSO EXECUÇÃO DE FURO - FORNECIMENTO E INSTALAÇÃO. AF_12/2019</t>
  </si>
  <si>
    <t xml:space="preserve"> 17.1.5</t>
  </si>
  <si>
    <t>Composição Orse</t>
  </si>
  <si>
    <t>Porta em madeira de lei, almofadada, 1,20 x 2.10 m, 2 folhas, inclusive batente e dobradiças</t>
  </si>
  <si>
    <r>
      <rPr>
        <sz val="14"/>
        <color rgb="FFFFFFFF"/>
        <rFont val="Calibri"/>
      </rPr>
      <t xml:space="preserve"> 17.2 </t>
    </r>
  </si>
  <si>
    <t xml:space="preserve">EQUADRIAS METÁLICAS </t>
  </si>
  <si>
    <t xml:space="preserve"> 17.2.1</t>
  </si>
  <si>
    <t>PORTA EM ALUMÍNIO DE ABRIR TIPO VENEZIANA COM GUARNIÇÃO, FIXAÇÃO COM PARAFUSOS - FORNECIMENTO E INSTALAÇÃO. AF_12/2019</t>
  </si>
  <si>
    <t>0,48</t>
  </si>
  <si>
    <t xml:space="preserve"> 17.2.2</t>
  </si>
  <si>
    <t>0000000066</t>
  </si>
  <si>
    <t xml:space="preserve">PORTA DE ALUMÍNIO E VIDRO- INCLUSO GUARNIÇÕES,  VIDRO, CONJUNTO DE FERRAGENS E FECHADURA  - FORNECIMENTO E INSTALAÇÃO </t>
  </si>
  <si>
    <t>19,36</t>
  </si>
  <si>
    <t xml:space="preserve"> 17.2.3</t>
  </si>
  <si>
    <t>JANELA DE ALUMÍNIO TIPO MAXIM-AR, COM VIDROS, BATENTE E FERRAGENS. EXCLUSIVE ALIZAR, ACABAMENTO E CONTRAMARCO. FORNECIMENTO E INSTALAÇÃO. AF_12/2019</t>
  </si>
  <si>
    <t>1,20</t>
  </si>
  <si>
    <t xml:space="preserve"> 17.2.4</t>
  </si>
  <si>
    <t>JANELA DE ALUMÍNIO DE CORRER COM 4 FOLHAS PARA VIDROS, COM VIDROS, BATENTE, ACABAMENTO COM ACETATO OU BRILHANTE E FERRAGENS. EXCLUSIVE ALIZAR E CONTRAMARCO. FORNECIMENTO E INSTALAÇÃO. AF_12/2019</t>
  </si>
  <si>
    <t>22,40</t>
  </si>
  <si>
    <t xml:space="preserve"> 17.2.5</t>
  </si>
  <si>
    <t>JANELA DE ALUMÍNIO DE CORRER COM 2 FOLHAS PARA VIDROS, COM VIDROS, BATENTE, ACABAMENTO COM ACETATO OU BRILHANTE E FERRAGENS. EXCLUSIVE ALIZAR E CONTRAMARCO. FORNECIMENTO E INSTALAÇÃO. AF_12/2019</t>
  </si>
  <si>
    <t>6,06</t>
  </si>
  <si>
    <r>
      <rPr>
        <sz val="14"/>
        <color rgb="FFFFFFFF"/>
        <rFont val="Calibri"/>
      </rPr>
      <t xml:space="preserve"> 17.3 </t>
    </r>
  </si>
  <si>
    <t>PEITORIL</t>
  </si>
  <si>
    <t xml:space="preserve"> 17.3.1</t>
  </si>
  <si>
    <t>PEITORIL LINEAR EM GRANITO OU MÁRMORE, L = 15CM, COMPRIMENTO DE ATÉ 2M, ASSENTADO COM ARGAMASSA 1:6 COM ADITIVO. AF_11/2020</t>
  </si>
  <si>
    <r>
      <rPr>
        <sz val="14"/>
        <color rgb="FFFFFFFF"/>
        <rFont val="Calibri"/>
      </rPr>
      <t xml:space="preserve"> 18 </t>
    </r>
  </si>
  <si>
    <t>BANCADAS, SOLEIRAS E FILETES</t>
  </si>
  <si>
    <t xml:space="preserve"> 18.1</t>
  </si>
  <si>
    <t>0000000061</t>
  </si>
  <si>
    <t xml:space="preserve">BANCADA DE GRANITO CINZA POLIDO - FORNECIMENTO E INSTALAÇÃO </t>
  </si>
  <si>
    <t>7,62</t>
  </si>
  <si>
    <t xml:space="preserve"> 18.2</t>
  </si>
  <si>
    <t>SUPORTE MAO-FRANCESA EM ACO, ABAS IGUAIS 40 CM, CAPACIDADE MINIMA 70 KG, BRANCO</t>
  </si>
  <si>
    <t xml:space="preserve"> 18.3</t>
  </si>
  <si>
    <t>SOLEIRA EM GRANITO, LARGURA 15 CM, ESPESSURA 2,0 CM. AF_09/2020</t>
  </si>
  <si>
    <t>12,13</t>
  </si>
  <si>
    <r>
      <rPr>
        <sz val="14"/>
        <color rgb="FFFFFFFF"/>
        <rFont val="Calibri"/>
      </rPr>
      <t xml:space="preserve"> 19 </t>
    </r>
  </si>
  <si>
    <t xml:space="preserve">COBERTURA </t>
  </si>
  <si>
    <t xml:space="preserve"> 19.1</t>
  </si>
  <si>
    <t>420,82</t>
  </si>
  <si>
    <t xml:space="preserve"> 19.2</t>
  </si>
  <si>
    <t>RUFO EM CHAPA DE AÇO GALVANIZADO NÚMERO 24, CORTE DE 25 CM, INCLUSO TRANSPORTE VERTICAL. AF_07/2019</t>
  </si>
  <si>
    <t>57,38</t>
  </si>
  <si>
    <t xml:space="preserve"> 19.3</t>
  </si>
  <si>
    <t>CALHA EM CHAPA DE AÇO GALVANIZADO NÚMERO 24, DESENVOLVIMENTO DE 100 CM, INCLUSO TRANSPORTE VERTICAL. AF_07/2019</t>
  </si>
  <si>
    <t>33,50</t>
  </si>
  <si>
    <r>
      <rPr>
        <sz val="14"/>
        <color rgb="FFFFFFFF"/>
        <rFont val="Calibri"/>
      </rPr>
      <t xml:space="preserve"> 20 </t>
    </r>
  </si>
  <si>
    <t xml:space="preserve">FORRO </t>
  </si>
  <si>
    <t xml:space="preserve"> 20.1</t>
  </si>
  <si>
    <t>APLICAÇÃO MANUAL DE GESSO DESEMPENADO (SEM TALISCAS) EM TETO DE AMBIENTES DE ÁREA MAIOR QUE 10M², ESPESSURA DE 1,0CM. AF_03/2023</t>
  </si>
  <si>
    <r>
      <rPr>
        <sz val="14"/>
        <color rgb="FFFFFFFF"/>
        <rFont val="Calibri"/>
      </rPr>
      <t xml:space="preserve"> 21 </t>
    </r>
  </si>
  <si>
    <t>EQUIPAMENTOS HIDRÁULICOS E SANITÁRIOS</t>
  </si>
  <si>
    <t xml:space="preserve"> 21.1</t>
  </si>
  <si>
    <t>VASO SANITÁRIO SIFONADO COM CAIXA ACOPLADA LOUÇA BRANCA - PADRÃO MÉDIO, INCLUSO ENGATE FLEXÍVEL EM METAL CROMADO, 1/2  X 40CM - FORNECIMENTO E INSTALAÇÃO. AF_01/2020</t>
  </si>
  <si>
    <t xml:space="preserve"> 21.2</t>
  </si>
  <si>
    <t>VASO SANITARIO SIFONADO CONVENCIONAL PARA PCD SEM FURO FRONTAL COM LOUÇA BRANCA SEM ASSENTO, INCLUSO CONJUNTO DE LIGAÇÃO PARA BACIA SANITÁRIA AJUSTÁVEL - FORNECIMENTO E INSTALAÇÃO. AF_01/2020</t>
  </si>
  <si>
    <t xml:space="preserve"> 21.3</t>
  </si>
  <si>
    <t xml:space="preserve"> 21.4</t>
  </si>
  <si>
    <t>KIT DE ACESSORIOS PARA BANHEIRO EM METAL CROMADO, 5 PECAS, INCLUSO FIXAÇÃO. AF_01/2020</t>
  </si>
  <si>
    <t xml:space="preserve"> 21.5</t>
  </si>
  <si>
    <t>SABONETEIRA PLASTICA TIPO DISPENSER PARA SABONETE LIQUIDO COM RESERVATORIO 800 A 1500 ML, INCLUSO FIXAÇÃO. AF_01/2020</t>
  </si>
  <si>
    <t xml:space="preserve"> 21.6</t>
  </si>
  <si>
    <t>CUBA DE EMBUTIR OVAL EM LOUÇA BRANCA, 35 X 50CM OU EQUIVALENTE, INCLUSO VÁLVULA E SIFÃO TIPO GARRAFA EM METAL CROMADO - FORNECIMENTO E INSTALAÇÃO. AF_01/2020</t>
  </si>
  <si>
    <t xml:space="preserve"> 21.7</t>
  </si>
  <si>
    <t>VÁLVULA DE DESCARGA METÁLICA, BASE 1 1/2", ACABAMENTO METALICO CROMADO - FORNECIMENTO E INSTALAÇÃO. AF_08/2021</t>
  </si>
  <si>
    <t xml:space="preserve"> 21.8</t>
  </si>
  <si>
    <t>TORNEIRA CROMADA DE MESA, 1/2" OU 3/4", PARA LAVATÓRIO, PADRÃO MÉDIO - FORNECIMENTO E INSTALAÇÃO. AF_01/2020</t>
  </si>
  <si>
    <t xml:space="preserve"> 21.9</t>
  </si>
  <si>
    <t xml:space="preserve"> 21.10</t>
  </si>
  <si>
    <t>CUBA DE EMBUTIR DE AÇO INOXIDÁVEL MÉDIA, INCLUSO VÁLVULA TIPO AMERICANA EM METAL CROMADO E SIFÃO FLEXÍVEL EM PVC - FORNECIMENTO E INSTALAÇÃO. AF_01/2020</t>
  </si>
  <si>
    <t xml:space="preserve"> 21.11</t>
  </si>
  <si>
    <t xml:space="preserve"> 21.12</t>
  </si>
  <si>
    <r>
      <rPr>
        <sz val="14"/>
        <color rgb="FFFFFFFF"/>
        <rFont val="Calibri"/>
      </rPr>
      <t xml:space="preserve"> 22 </t>
    </r>
  </si>
  <si>
    <t xml:space="preserve">ACESSIBILIDADE </t>
  </si>
  <si>
    <t xml:space="preserve"> 22.1</t>
  </si>
  <si>
    <t>BARRA DE APOIO RETA, EM ACO INOX POLIDO, COMPRIMENTO 60CM, FIXADA NA PAREDE - FORNECIMENTO E INSTALAÇÃO. AF_01/2020</t>
  </si>
  <si>
    <t xml:space="preserve"> 22.2</t>
  </si>
  <si>
    <t>BARRA DE APOIO RETA, EM ACO INOX POLIDO, COMPRIMENTO 80 CM,  FIXADA NA PAREDE - FORNECIMENTO E INSTALAÇÃO. AF_01/2020</t>
  </si>
  <si>
    <t xml:space="preserve"> 22.3</t>
  </si>
  <si>
    <t>PISO PODOTÁTIL DE ALERTA OU DIRECIONAL, DE CONCRETO, ASSENTADO SOBRE ARGAMASSA. AF_03/2024</t>
  </si>
  <si>
    <t>40,75</t>
  </si>
  <si>
    <t xml:space="preserve"> 22.4</t>
  </si>
  <si>
    <t>PISO PODOTÁTIL DE ALERTA OU DIRECIONAL, DE BORRACHA, ASSENTADO SOBRE ARGAMASSA. AF_05/2020</t>
  </si>
  <si>
    <t>76,33</t>
  </si>
  <si>
    <t xml:space="preserve"> 22.5</t>
  </si>
  <si>
    <t>0000000060</t>
  </si>
  <si>
    <t xml:space="preserve">ACESSIBILIDADE - PLACA TÁTIL BRAILE/RELEVO ACRÍLICO PAREDES </t>
  </si>
  <si>
    <t xml:space="preserve"> 22.6</t>
  </si>
  <si>
    <t>0000000059</t>
  </si>
  <si>
    <t xml:space="preserve">ACESSIBILIDADE - PLACA TÁTIL BRAILE/RELEVO ACRÍLICO PARA PORTAS </t>
  </si>
  <si>
    <r>
      <rPr>
        <sz val="14"/>
        <color rgb="FFFFFFFF"/>
        <rFont val="Calibri"/>
      </rPr>
      <t xml:space="preserve"> 23 </t>
    </r>
  </si>
  <si>
    <t xml:space="preserve">IMPERMEABILIZAÇÃO </t>
  </si>
  <si>
    <r>
      <rPr>
        <sz val="14"/>
        <color rgb="FFFFFFFF"/>
        <rFont val="Calibri"/>
      </rPr>
      <t xml:space="preserve"> 23.1 </t>
    </r>
  </si>
  <si>
    <t xml:space="preserve">VIGA BALDRAME </t>
  </si>
  <si>
    <t xml:space="preserve"> 23.1.1</t>
  </si>
  <si>
    <t>IMPERMEABILIZAÇÃO DE SUPERFÍCIE COM MANTA ASFÁLTICA, UMA CAMADA, INCLUSIVE APLICAÇÃO DE PRIMER ASFÁLTICO, E=4MM. AF_09/2023</t>
  </si>
  <si>
    <r>
      <rPr>
        <sz val="14"/>
        <color rgb="FFFFFFFF"/>
        <rFont val="Calibri"/>
      </rPr>
      <t xml:space="preserve"> 23.2 </t>
    </r>
  </si>
  <si>
    <t xml:space="preserve">PISOS E PAREDES </t>
  </si>
  <si>
    <t xml:space="preserve"> 23.2.1</t>
  </si>
  <si>
    <t>IMPERMEABILIZAÇÃO DE SUPERFÍCIE COM ARGAMASSA POLIMÉRICA / MEMBRANA ACRÍLICA, 3 DEMÃOS. AF_09/2023</t>
  </si>
  <si>
    <t>230,75</t>
  </si>
  <si>
    <r>
      <rPr>
        <sz val="14"/>
        <color rgb="FFFFFFFF"/>
        <rFont val="Calibri"/>
      </rPr>
      <t xml:space="preserve"> 24 </t>
    </r>
  </si>
  <si>
    <t xml:space="preserve">PAISAGISMO </t>
  </si>
  <si>
    <t xml:space="preserve"> 24.1</t>
  </si>
  <si>
    <t>PLANTIO DE GRAMA ESMERALDA OU SÃO CARLOS OU CURITIBANA, EM PLACAS. AF_05/2022</t>
  </si>
  <si>
    <t>557,03</t>
  </si>
  <si>
    <t xml:space="preserve"> 24.2</t>
  </si>
  <si>
    <t>PLANTIO DE ARBUSTO OU  CERCA VIVA. AF_05/2018</t>
  </si>
  <si>
    <t xml:space="preserve"> 24.3</t>
  </si>
  <si>
    <t>PLANTIO DE ÁRVORE ORNAMENTAL COM ALTURA DE MUDA MENOR OU IGUAL A 2,00 M. AF_05/2018</t>
  </si>
  <si>
    <r>
      <rPr>
        <sz val="14"/>
        <color rgb="FFFFFFFF"/>
        <rFont val="Calibri"/>
      </rPr>
      <t xml:space="preserve"> 25 </t>
    </r>
  </si>
  <si>
    <t>DIVERSOS</t>
  </si>
  <si>
    <t xml:space="preserve"> 25.1</t>
  </si>
  <si>
    <t>0000000058</t>
  </si>
  <si>
    <t xml:space="preserve">ESPELHO CRISTAL ESPESSURA 4MM COM MOLDURA EM ALUMÍNIO </t>
  </si>
  <si>
    <t>1,08</t>
  </si>
  <si>
    <t xml:space="preserve"> 25.2</t>
  </si>
  <si>
    <t>GRADIL EM FERRO FIXADO EM VÃOS DE JANELAS, FORMADO POR BARRAS CHATAS DE 25X4,8 MM. AF_04/2019</t>
  </si>
  <si>
    <t>11,76</t>
  </si>
  <si>
    <r>
      <rPr>
        <sz val="14"/>
        <color rgb="FFFFFFFF"/>
        <rFont val="Calibri"/>
      </rPr>
      <t xml:space="preserve"> 26 </t>
    </r>
  </si>
  <si>
    <t xml:space="preserve">LIMPEZA E SERVIÇOS FINAIS </t>
  </si>
  <si>
    <t xml:space="preserve"> 26.1</t>
  </si>
  <si>
    <t>0000000056</t>
  </si>
  <si>
    <t xml:space="preserve">LIMPEZA FINAL DA OBRA </t>
  </si>
  <si>
    <t xml:space="preserve"> 26.2</t>
  </si>
  <si>
    <t>0000000057</t>
  </si>
  <si>
    <t xml:space="preserve">PLACA DE INAUGURAÇÃO </t>
  </si>
  <si>
    <t>Total do BDI</t>
  </si>
  <si>
    <t>________________________________________________</t>
  </si>
  <si>
    <t>TOTAL</t>
  </si>
  <si>
    <t>PAISAGISMO</t>
  </si>
  <si>
    <t>IMPERMEABILIZAÇÃO</t>
  </si>
  <si>
    <t>DISCRIMINAÇÃO</t>
  </si>
  <si>
    <t>ACESSIBILIDADE</t>
  </si>
  <si>
    <t>FORRO</t>
  </si>
  <si>
    <t>COBERTURA</t>
  </si>
  <si>
    <t>Totais</t>
  </si>
  <si>
    <t>%</t>
  </si>
  <si>
    <t>MAT</t>
  </si>
  <si>
    <t>M.O</t>
  </si>
  <si>
    <t>Valor Unit. com BDI</t>
  </si>
  <si>
    <t>Valor Unit</t>
  </si>
  <si>
    <t>Planilha Orçamentária Sintética Com Valor da Mão de Obra e Materiais</t>
  </si>
  <si>
    <t>SIFÃO DO TIPO FLEXÍVEL EM PVC 1  X 1.1/2  - FORNECIMENTO E INSTALAÇÃO. AF_01/2020</t>
  </si>
  <si>
    <t>VÁLVULA EM PLÁSTICO 1" PARA PIA, TANQUE OU LAVATÓRIO, COM OU SEM LADRÃO - FORNECIMENTO E INSTALAÇÃO. AF_01/2020</t>
  </si>
  <si>
    <t>TERMINAL A COMPRESSAO EM COBRE ESTANHADO PARA CABO 2,5 MM2, 1 FURO E 1 COMPRESSAO, PARA PARAFUSO DE FIXACAO M5</t>
  </si>
  <si>
    <t>TERMINAL A COMPRESSAO EM COBRE ESTANHADO PARA CABO 4 MM2, 1 FURO E 1 COMPRESSAO, PARA PARAFUSO DE FIXACAO M5</t>
  </si>
  <si>
    <t xml:space="preserve">Cliente: Cliente: IFFar - Uruguaiana - Rio Grande do Sul  </t>
  </si>
  <si>
    <t>CLIMATIZAÇÃO E CONFORTO AMBIENTAL</t>
  </si>
  <si>
    <t xml:space="preserve"> </t>
  </si>
  <si>
    <t xml:space="preserve"> 3 </t>
  </si>
  <si>
    <t xml:space="preserve"> 2 </t>
  </si>
  <si>
    <t xml:space="preserve"> 1 </t>
  </si>
  <si>
    <t>TOTAL ITEM (R$)</t>
  </si>
  <si>
    <t>ITEM</t>
  </si>
  <si>
    <t xml:space="preserve">ORÇAMENTO RESUMO NÃO DESONERADO </t>
  </si>
  <si>
    <t>BANCADAS , SOLEIRAS E FILETES</t>
  </si>
  <si>
    <t>EQUIPAMENTOS HIDRAULICOS E SANITARIOS</t>
  </si>
  <si>
    <t>LIMPEZAS E SERVIÇOS FINAIS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</si>
  <si>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</si>
  <si>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</si>
  <si>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</si>
  <si>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</si>
  <si>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</si>
  <si>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</si>
  <si>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</si>
  <si>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</si>
  <si>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</si>
  <si>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</si>
  <si>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</si>
  <si>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</si>
  <si>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</si>
  <si>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</si>
  <si>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</si>
  <si>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</si>
  <si>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</si>
  <si>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</si>
  <si>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</si>
  <si>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</si>
  <si>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</si>
  <si>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 xml:space="preserve"> 23</t>
  </si>
  <si>
    <t xml:space="preserve"> 24</t>
  </si>
  <si>
    <t xml:space="preserve"> 25</t>
  </si>
  <si>
    <t xml:space="preserve"> 26</t>
  </si>
  <si>
    <t>TOTAL GERAL COM BDI</t>
  </si>
  <si>
    <t xml:space="preserve">Cliente: IFFar - Uruguaiana - Rio Grande do Sul  </t>
  </si>
  <si>
    <t>Objeto : REFEITORIO IFFAR</t>
  </si>
  <si>
    <r>
      <rPr>
        <b/>
        <sz val="11"/>
        <color rgb="FF000000"/>
        <rFont val="Calibri"/>
        <family val="2"/>
      </rPr>
      <t xml:space="preserve">Base: </t>
    </r>
    <r>
      <rPr>
        <sz val="11"/>
        <color rgb="FF000000"/>
        <rFont val="Calibri"/>
        <family val="2"/>
      </rPr>
      <t xml:space="preserve">Sinapi / </t>
    </r>
    <r>
      <rPr>
        <b/>
        <sz val="11"/>
        <color rgb="FF000000"/>
        <rFont val="Calibri"/>
        <family val="2"/>
      </rPr>
      <t xml:space="preserve">Ref: </t>
    </r>
    <r>
      <rPr>
        <sz val="11"/>
        <color rgb="FF000000"/>
        <rFont val="Calibri"/>
        <family val="2"/>
      </rPr>
      <t xml:space="preserve">06/2024 / </t>
    </r>
    <r>
      <rPr>
        <b/>
        <sz val="11"/>
        <color rgb="FF000000"/>
        <rFont val="Calibri"/>
        <family val="2"/>
      </rPr>
      <t xml:space="preserve">Estado: </t>
    </r>
    <r>
      <rPr>
        <sz val="11"/>
        <color rgb="FF000000"/>
        <rFont val="Calibri"/>
        <family val="2"/>
      </rPr>
      <t>RS</t>
    </r>
  </si>
  <si>
    <r>
      <rPr>
        <b/>
        <sz val="11"/>
        <color rgb="FF000000"/>
        <rFont val="Calibri"/>
        <family val="2"/>
      </rPr>
      <t xml:space="preserve">Base: </t>
    </r>
    <r>
      <rPr>
        <sz val="11"/>
        <color rgb="FF000000"/>
        <rFont val="Calibri"/>
        <family val="2"/>
      </rPr>
      <t xml:space="preserve">DNIT (Sicro 3) / </t>
    </r>
    <r>
      <rPr>
        <b/>
        <sz val="11"/>
        <color rgb="FF000000"/>
        <rFont val="Calibri"/>
        <family val="2"/>
      </rPr>
      <t xml:space="preserve">Ref: </t>
    </r>
    <r>
      <rPr>
        <sz val="11"/>
        <color rgb="FF000000"/>
        <rFont val="Calibri"/>
        <family val="2"/>
      </rPr>
      <t xml:space="preserve">Abril/2024 / </t>
    </r>
    <r>
      <rPr>
        <b/>
        <sz val="11"/>
        <color rgb="FF000000"/>
        <rFont val="Calibri"/>
        <family val="2"/>
      </rPr>
      <t xml:space="preserve">Estado: </t>
    </r>
    <r>
      <rPr>
        <sz val="11"/>
        <color rgb="FF000000"/>
        <rFont val="Calibri"/>
        <family val="2"/>
      </rPr>
      <t>RS</t>
    </r>
  </si>
  <si>
    <r>
      <rPr>
        <b/>
        <sz val="11"/>
        <color rgb="FF000000"/>
        <rFont val="Calibri"/>
        <family val="2"/>
      </rPr>
      <t xml:space="preserve">Base: </t>
    </r>
    <r>
      <rPr>
        <sz val="11"/>
        <color rgb="FF000000"/>
        <rFont val="Calibri"/>
        <family val="2"/>
      </rPr>
      <t xml:space="preserve">Base Própria / </t>
    </r>
    <r>
      <rPr>
        <b/>
        <sz val="11"/>
        <color rgb="FF000000"/>
        <rFont val="Calibri"/>
        <family val="2"/>
      </rPr>
      <t xml:space="preserve">Ref: </t>
    </r>
    <r>
      <rPr>
        <sz val="11"/>
        <color rgb="FF000000"/>
        <rFont val="Calibri"/>
        <family val="2"/>
      </rPr>
      <t xml:space="preserve">Ref. Padrão / </t>
    </r>
    <r>
      <rPr>
        <b/>
        <sz val="11"/>
        <color rgb="FF000000"/>
        <rFont val="Calibri"/>
        <family val="2"/>
      </rPr>
      <t xml:space="preserve">Estado: </t>
    </r>
    <r>
      <rPr>
        <sz val="11"/>
        <color rgb="FF000000"/>
        <rFont val="Calibri"/>
        <family val="2"/>
      </rPr>
      <t>RS</t>
    </r>
  </si>
  <si>
    <t>ESTE CRONOGRAMA DEVE SER CONSIDERADO NA ELABORAÇÃO DAS PROPOSTAS PELOS LICITANTES</t>
  </si>
  <si>
    <t>OBSERVAÇÕES</t>
  </si>
  <si>
    <t>TOTAL POR MES</t>
  </si>
  <si>
    <t>CRONOGRAMA FISICO-FINANCEIRO NAO DESONERADO</t>
  </si>
  <si>
    <t>A-Lucro</t>
  </si>
  <si>
    <t>C-Despesas Financeira</t>
  </si>
  <si>
    <t>H-Risco</t>
  </si>
  <si>
    <t>G- Seguro e Garantia</t>
  </si>
  <si>
    <t>B-Administração Central</t>
  </si>
  <si>
    <t>3  QUARTIL</t>
  </si>
  <si>
    <t xml:space="preserve">MEDIO </t>
  </si>
  <si>
    <t>1  QUARTIL</t>
  </si>
  <si>
    <t>Fornecimento de materiais e equipamentos</t>
  </si>
  <si>
    <t>Obras portuárias e  Marítimas</t>
  </si>
  <si>
    <t>Construção  de  redes de energia  elétrica</t>
  </si>
  <si>
    <t>Construção  de redes de água  e esgoto</t>
  </si>
  <si>
    <t>Construção de Rodovias e Ferrovias</t>
  </si>
  <si>
    <t>Não desonerada (onerada) não tem cprb</t>
  </si>
  <si>
    <t>Desonerada tem cprb</t>
  </si>
  <si>
    <t>Construção  de Edifícios</t>
  </si>
  <si>
    <t>D-PIS, COFINS E ISS E CPRB (automático)</t>
  </si>
  <si>
    <t>PARCELAS ADMISSÍVEIS  NA  COMPOSIÇÃO DO BDI</t>
  </si>
  <si>
    <t>CPRB (PREENCHER QDO SE ENQUADRAR =4,50%)</t>
  </si>
  <si>
    <t>ISS</t>
  </si>
  <si>
    <t>COFINS</t>
  </si>
  <si>
    <t>NÃO DESONERADA</t>
  </si>
  <si>
    <t>BDI S/ CPRB P/ COMPARAÇÃO</t>
  </si>
  <si>
    <t>PIS</t>
  </si>
  <si>
    <t xml:space="preserve">(1 - D) </t>
  </si>
  <si>
    <t xml:space="preserve">(1+ B + G + H) x (1 + C) x (1 + A) </t>
  </si>
  <si>
    <t>BDI =</t>
  </si>
  <si>
    <t>3  QUARTIL (SEM cprb)</t>
  </si>
  <si>
    <t>MEDIO (SEM cprb)</t>
  </si>
  <si>
    <t>1  QUARTIL (SEM CPRB)</t>
  </si>
  <si>
    <t>TIPO DE OBRA</t>
  </si>
  <si>
    <t>preencher (dentro  dos limites das parcelas adminissíveis)</t>
  </si>
  <si>
    <t>PARCELA DO BDI</t>
  </si>
  <si>
    <t>TABELA TCU P/ COMPARAÇÃO BDI SEM  CPRB</t>
  </si>
  <si>
    <t>CALCULO BDI</t>
  </si>
  <si>
    <t>ATERRAMENTO</t>
  </si>
  <si>
    <t>INSTALAÇÃO HIDROSSANITÁRIA E PLUVIAL / INSTALAÇÃO DE GÁS</t>
  </si>
  <si>
    <t>CHUVEIRO ELÉTRICO COMUM CORPO PLÁSTICO, TIPO DUCHA - FORNECIMENTO E INSTALAÇÃO. AF_01/2020</t>
  </si>
  <si>
    <t xml:space="preserve"> 21.13</t>
  </si>
  <si>
    <t>93,16</t>
  </si>
  <si>
    <t>72,72</t>
  </si>
  <si>
    <t>23,30</t>
  </si>
  <si>
    <t>TUBO EM COBRE FLEXÍVEL, DN 3/8", COM ISOLAMENTO, INSTALADO EM RAMAL DE ALIMENTAÇÃO DE AR CONDICIONADO COM CONDENSADORA INDIVIDUAL - FORNECIMENTO E INSTALAÇÃO. AF_12/2015</t>
  </si>
  <si>
    <t>18,20</t>
  </si>
  <si>
    <t>TUBO EM COBRE FLEXÍVEL, DN 1/4", COM ISOLAMENTO, INSTALADO EM FORRO, PARA RAMAL DE ALIMENTAÇÃO DE AR CONDICIONADO, INCLUSO FIXADOR. AF_11/2021_PA</t>
  </si>
  <si>
    <t>Válvula de esfera macho x fêmea PEX gás Ø 1/2"</t>
  </si>
  <si>
    <t>13.107.000283.SER</t>
  </si>
  <si>
    <t xml:space="preserve"> 10.3.11</t>
  </si>
  <si>
    <t>Tê rosca fêmea PEX gás Ø 20 mm x 3/4"</t>
  </si>
  <si>
    <t>13.107.000259.SER</t>
  </si>
  <si>
    <t xml:space="preserve"> 10.3.10</t>
  </si>
  <si>
    <t>Tê PEX gás Ø 16 mm</t>
  </si>
  <si>
    <t>13.107.000254.SER</t>
  </si>
  <si>
    <t xml:space="preserve"> 10.3.9</t>
  </si>
  <si>
    <t>Joelho 90° PEX gás Ø 26 mm</t>
  </si>
  <si>
    <t>13.107.000192.SER</t>
  </si>
  <si>
    <t xml:space="preserve"> 10.3.8</t>
  </si>
  <si>
    <t>Joelho 90° PEX gás Ø 20 mm</t>
  </si>
  <si>
    <t>13.107.000191.SER</t>
  </si>
  <si>
    <t xml:space="preserve"> 10.3.7</t>
  </si>
  <si>
    <t>Joelho 90° rosca fêmea PEX gás Ø 16 mm x 1/2"</t>
  </si>
  <si>
    <t>13.107.000200.SER</t>
  </si>
  <si>
    <t xml:space="preserve"> 10.3.6</t>
  </si>
  <si>
    <t>12,40</t>
  </si>
  <si>
    <t>TUBO, PEX, MULTICAMADA, DN 26, INSTALADO EM RAMAL INTERNO DE INSTALAÇÕES DE GÁS - FORNECIMENTO E INSTALAÇÃO. AF_01/2020</t>
  </si>
  <si>
    <t xml:space="preserve"> 10.3.5</t>
  </si>
  <si>
    <t>8,90</t>
  </si>
  <si>
    <t>TUBO, PEX, MULTICAMADA, DN 20, INSTALADO EM IMPLANTAÇÃO DE INSTALAÇÕES DE GÁS - FORNECIMENTO E INSTALAÇÃO. AF_01/2020</t>
  </si>
  <si>
    <t xml:space="preserve"> 10.3.4</t>
  </si>
  <si>
    <t>Válvula de esfera 3/4" NPT</t>
  </si>
  <si>
    <t xml:space="preserve"> 10.3.3</t>
  </si>
  <si>
    <t>PT</t>
  </si>
  <si>
    <t>Ponto de gás de cozinha com tubo cobre flexível 1/4", exclusive botijão, válvula e mangueira</t>
  </si>
  <si>
    <t xml:space="preserve"> 10.3.2</t>
  </si>
  <si>
    <t>Regulador de baixa pressão, d=15mm, tipo Fisher, classe 300, 2º estágio (instalação gás)</t>
  </si>
  <si>
    <t xml:space="preserve"> 10.3.1</t>
  </si>
  <si>
    <t>INSTALAÇÃO DE GÁS</t>
  </si>
  <si>
    <r>
      <rPr>
        <sz val="14"/>
        <color rgb="FFFFFFFF"/>
        <rFont val="Calibri"/>
      </rPr>
      <t xml:space="preserve"> 10.3 </t>
    </r>
  </si>
  <si>
    <t>29,70</t>
  </si>
  <si>
    <t>TUBO, PVC, SOLDÁVEL, DN 25MM, INSTALADO EM DRENO DE AR-CONDICIONADO - FORNECIMENTO E INSTALAÇÃO. AF_08/2022</t>
  </si>
  <si>
    <t xml:space="preserve"> 10.2.3.18</t>
  </si>
  <si>
    <t xml:space="preserve"> 10.2.3.17</t>
  </si>
  <si>
    <t>JOELHO 45 GRAUS, PVC, SOLDÁVEL, DN 25MM, INSTALADO EM DRENO DE AR-CONDICIONADO - FORNECIMENTO E INSTALAÇÃO. AF_08/2022</t>
  </si>
  <si>
    <t xml:space="preserve"> 10.2.3.16</t>
  </si>
  <si>
    <t xml:space="preserve"> 10.2.3.15</t>
  </si>
  <si>
    <t>TÊ, PVC, SERIE R, ÁGUA PLUVIAL, DN 150 X 150 MM, JUNTA ELÁSTICA, FORNECIDO E INSTALADO EM RAMAL DE ENCAMINHAMENTO. AF_06/2022</t>
  </si>
  <si>
    <t xml:space="preserve"> 10.2.3.14</t>
  </si>
  <si>
    <t>1,10</t>
  </si>
  <si>
    <t xml:space="preserve"> 10.2.3.13</t>
  </si>
  <si>
    <t xml:space="preserve"> 10.2.3.12</t>
  </si>
  <si>
    <t>RALO FOFO SEMIESFERICO, 100 MM, PARA LAJES/ CALHAS</t>
  </si>
  <si>
    <t xml:space="preserve"> 10.2.3.11</t>
  </si>
  <si>
    <t>8,70</t>
  </si>
  <si>
    <t>TUBO PVC, SÉRIE R, ÁGUA PLUVIAL, DN 100 MM, FORNECIDO E INSTALADO EM RAMAL DE ENCAMINHAMENTO. AF_06/2022</t>
  </si>
  <si>
    <t>169,10</t>
  </si>
  <si>
    <t>JUNÇÃO SIMPLES, PVC, SERIE R, ÁGUA PLUVIAL, DN 150 X 100 MM, JUNTA ELÁSTICA, FORNECIDO E INSTALADO EM RAMAL DE ENCAMINHAMENTO. AF_06/2022</t>
  </si>
  <si>
    <t>JUNÇÃO SIMPLES, PVC, SERIE R, ÁGUA PLUVIAL, DN 100 X 100 MM, JUNTA ELÁSTICA, FORNECIDO E INSTALADO EM RAMAL DE ENCAMINHAMENTO. AF_06/2022</t>
  </si>
  <si>
    <t>JOELHO 90 GRAUS, PVC, SERIE R, ÁGUA PLUVIAL, DN 100 MM, JUNTA ELÁSTICA, FORNECIDO E INSTALADO EM RAMAL DE ENCAMINHAMENTO. AF_06/2022</t>
  </si>
  <si>
    <t>JOELHO 45 GRAUS, PVC, SERIE R, ÁGUA PLUVIAL, DN 100 MM, JUNTA ELÁSTICA, FORNECIDO E INSTALADO EM RAMAL DE ENCAMINHAMENTO. AF_06/2022</t>
  </si>
  <si>
    <t>BUCHA DE REDUÇÃO, LONGA, PVC, SOLDÁVEL, DN 40 X 25 MM, INSTALADO EM PRUMADA DE ÁGUA - FORNECIMENTO E INSTALAÇÃO. AF_06/2022</t>
  </si>
  <si>
    <t>JUNÇÃO DE REDUÇÃO INVERTIDA, PVC, SÉRIE NORMAL, ESGOTO PREDIAL, DN 75 X 50 MM, JUNTA ELÁSTICA, FORNECIDO E INSTALADO EM PRUMADA DE ESGOTO SANITÁRIO OU VENTILAÇÃO. AF_08/2022</t>
  </si>
  <si>
    <t>23,20</t>
  </si>
  <si>
    <t>VÁLVULA EM PLÁSTICO CROMADO TIPO AMERICANA 3.1/2" X 1.1/2" SEM ADAPTADOR PARA PIA - FORNECIMENTO E INSTALAÇÃO. AF_01/2020</t>
  </si>
  <si>
    <t>SIFÃO DO TIPO GARRAFA/COPO EM PVC 1.1/4  X 1.1/2" - FORNECIMENTO E INSTALAÇÃO. AF_01/2020</t>
  </si>
  <si>
    <t>23,40</t>
  </si>
  <si>
    <t>27,90</t>
  </si>
  <si>
    <t>25,90</t>
  </si>
  <si>
    <t>72,50</t>
  </si>
  <si>
    <t>JUNÇÃO DE REDUCAO INVERTIDA, PVC, SÉRIE NORMAL, ESGOTO PREDIAL, DN 100 X 75 MM, JUNTA ELÁSTICA, FORNECIDO E INSTALADO EM RAMAL DE DESCARGA OU RAMAL DE ESGOTO SANITÁRIO. AF_08/2022</t>
  </si>
  <si>
    <t>CURVA LONGA 90 GRAUS, PVC, SERIE NORMAL, ESGOTO PREDIAL, DN 50 MM, JUNTA ELÁSTICA, FORNECIDO E INSTALADO EM RAMAL DE DESCARGA OU RAMAL DE ESGOTO SANITÁRIO. AF_08/2022</t>
  </si>
  <si>
    <t>JOELHO 45 GRAUS, PVC, SERIE NORMAL, ESGOTO PREDIAL, DN 50 MM, JUNTA ELÁSTICA, FORNECIDO E INSTALADO EM PRUMADA DE ESGOTO SANITÁRIO OU VENTILAÇÃO. AF_08/2022</t>
  </si>
  <si>
    <t>48,00</t>
  </si>
  <si>
    <t>40,00</t>
  </si>
  <si>
    <t>Ralo seco linear pvc sanitário d=90 com grelha aluminio</t>
  </si>
  <si>
    <t>CAIXA D´ÁGUA EM POLIETILENO, 1500 LITROS - FORNECIMENTO E INSTALAÇÃO. AF_06/2021</t>
  </si>
  <si>
    <t xml:space="preserve"> 10.1.1.39</t>
  </si>
  <si>
    <t>TÊ COM BUCHA DE LATÃO NA BOLSA CENTRAL, PVC, SOLDÁVEL, DN 25MM X 3/4 , INSTALADO EM RAMAL OU SUB-RAMAL DE ÁGUA - FORNECIMENTO E INSTALAÇÃO. AF_06/2022</t>
  </si>
  <si>
    <t xml:space="preserve"> 10.1.1.38</t>
  </si>
  <si>
    <t>TÊ COM BUCHA DE LATÃO NA BOLSA CENTRAL, PVC, SOLDÁVEL, DN 25MM X 1/2 , INSTALADO EM RAMAL OU SUB-RAMAL DE ÁGUA - FORNECIMENTO E INSTALAÇÃO. AF_06/2022</t>
  </si>
  <si>
    <t xml:space="preserve"> 10.1.1.37</t>
  </si>
  <si>
    <t xml:space="preserve"> 10.1.1.36</t>
  </si>
  <si>
    <t xml:space="preserve"> 10.1.1.35</t>
  </si>
  <si>
    <t>13,40</t>
  </si>
  <si>
    <t xml:space="preserve"> 10.1.1.34</t>
  </si>
  <si>
    <t>42,80</t>
  </si>
  <si>
    <t xml:space="preserve"> 10.1.1.33</t>
  </si>
  <si>
    <t>2,50</t>
  </si>
  <si>
    <t xml:space="preserve"> 10.1.1.32</t>
  </si>
  <si>
    <t>79,00</t>
  </si>
  <si>
    <t xml:space="preserve"> 10.1.1.31</t>
  </si>
  <si>
    <t>TE DE REDUÇÃO, PVC, SOLDÁVEL, 90 GRAUS, DN 50 MM X 32 MM, INSTALADO EM RESERVAÇÃO PREDIAL DE ÁGUA - FORNECIMENTO E INSTALAÇÃO. AF_04/2024</t>
  </si>
  <si>
    <t xml:space="preserve"> 10.1.1.30</t>
  </si>
  <si>
    <t xml:space="preserve"> 10.1.1.29</t>
  </si>
  <si>
    <t xml:space="preserve"> 10.1.1.28</t>
  </si>
  <si>
    <t xml:space="preserve"> 10.1.1.27</t>
  </si>
  <si>
    <t xml:space="preserve"> 10.1.1.26</t>
  </si>
  <si>
    <t xml:space="preserve"> 10.1.1.25</t>
  </si>
  <si>
    <t xml:space="preserve"> 10.1.1.24</t>
  </si>
  <si>
    <t xml:space="preserve"> 10.1.1.23</t>
  </si>
  <si>
    <t xml:space="preserve"> 10.1.1.22</t>
  </si>
  <si>
    <t xml:space="preserve"> 10.1.1.21</t>
  </si>
  <si>
    <t>27,00</t>
  </si>
  <si>
    <t xml:space="preserve"> 10.1.1.20</t>
  </si>
  <si>
    <t xml:space="preserve"> 10.1.1.19</t>
  </si>
  <si>
    <t xml:space="preserve"> 10.1.1.18</t>
  </si>
  <si>
    <t>CURVA 90 GRAUS, PVC, SOLDÁVEL, DN 50 MM, INSTALADO EM RESERVAÇÃO PREDIAL DE ÁGUA - FORNECIMENTO E INSTALAÇÃO. AF_04/2024</t>
  </si>
  <si>
    <t>REGISTRO DE PRESSÃO, PVC, ROSCÁVEL, VOLANTE SIMPLES, 3/4" - FORNECIMENTO E INSTALAÇÃO. AF_08/2021</t>
  </si>
  <si>
    <t>125,90</t>
  </si>
  <si>
    <t>ELETRODUTO FLEXÍVEL CORRUGADO REFORÇADO, PVC, DN 32 MM (1"), PARA CIRCUITOS TERMINAIS, INSTALADO EM PAREDE - FORNECIMENTO E INSTALAÇÃO. AF_03/2023</t>
  </si>
  <si>
    <t xml:space="preserve"> 8.8</t>
  </si>
  <si>
    <t>CAIXA DE PASSAGEM METALICA, DE SOBREPOR, COM TAMPA APARAFUSADA, DIMENSOES 15 X 15 X *10* CM</t>
  </si>
  <si>
    <t xml:space="preserve"> 8.7</t>
  </si>
  <si>
    <t xml:space="preserve"> 8.6</t>
  </si>
  <si>
    <t xml:space="preserve"> 8.5</t>
  </si>
  <si>
    <t>497,60</t>
  </si>
  <si>
    <t xml:space="preserve"> 8.4</t>
  </si>
  <si>
    <t>RACK FECHADO PARA SERVIDOR - FORNECIMENTO E INSTALAÇÃO. AF_11/2019</t>
  </si>
  <si>
    <t xml:space="preserve"> 8.3</t>
  </si>
  <si>
    <t xml:space="preserve"> 8.2</t>
  </si>
  <si>
    <t xml:space="preserve"> 8.1</t>
  </si>
  <si>
    <t>QUADRO DE DISTRIBUICAO, EM PVC, DE EMBUTIR, COM BARRAMENTO TERRA / NEUTRO PARA 54 DISJUNTORES DIN</t>
  </si>
  <si>
    <t>Luminária tubular com lâmpada led de 2 x 18/20 w / bivolt</t>
  </si>
  <si>
    <t>512,60</t>
  </si>
  <si>
    <t>ELETRODUTO FLEXÍVEL CORRUGADO REFORÇADO, PVC, DN 25 MM (3/4"), PARA CIRCUITOS TERMINAIS, INSTALADO EM PAREDE - FORNECIMENTO E INSTALAÇÃO. AF_03/2023</t>
  </si>
  <si>
    <t xml:space="preserve"> 7.6.3</t>
  </si>
  <si>
    <t xml:space="preserve"> 7.6.2</t>
  </si>
  <si>
    <t>DISPOSITIVO DR, 4 POLOS, SENSIBILIDADE DE 30 MA, CORRENTE DE 40 A, TIPO AC</t>
  </si>
  <si>
    <t>DISPOSITIVO DR, 2 POLOS, SENSIBILIDADE DE 30 MA, CORRENTE DE 40 A, TIPO AC</t>
  </si>
  <si>
    <t>DISJUNTOR TERMOMAGNÉTICO TRIPOLAR , CORRENTE NOMINAL DE 125A - FORNECIMENTO E INSTALAÇÃO. AF_10/2020</t>
  </si>
  <si>
    <t>DISJUNTOR TRIPOLAR TIPO DIN, CORRENTE NOMINAL DE 32A - FORNECIMENTO E INSTALAÇÃO. AF_10/2020</t>
  </si>
  <si>
    <t>DISJUNTOR TRIPOLAR TIPO DIN, CORRENTE NOMINAL DE 10A - FORNECIMENTO E INSTALAÇÃO. AF_10/2020</t>
  </si>
  <si>
    <t>DISJUNTOR MONOPOLAR TIPO DIN, CORRENTE NOMINAL DE 32A - FORNECIMENTO E INSTALAÇÃO. AF_10/2020</t>
  </si>
  <si>
    <t>INTERRUPTOR PARALELO (1 MÓDULO) COM 1 TOMADA DE EMBUTIR 2P+T 10 A, SEM SUPORTE E SEM PLACA - FORNECIMENTO E INSTALAÇÃO. AF_03/2023</t>
  </si>
  <si>
    <t xml:space="preserve"> 7.4.10</t>
  </si>
  <si>
    <t xml:space="preserve"> 7.4.9</t>
  </si>
  <si>
    <t xml:space="preserve"> 7.4.8</t>
  </si>
  <si>
    <t>46,00</t>
  </si>
  <si>
    <t xml:space="preserve"> 7.4.7</t>
  </si>
  <si>
    <t xml:space="preserve"> 7.4.6</t>
  </si>
  <si>
    <t xml:space="preserve"> 7.4.5</t>
  </si>
  <si>
    <t xml:space="preserve"> 7.2.5</t>
  </si>
  <si>
    <t>238,10</t>
  </si>
  <si>
    <t xml:space="preserve"> 7.2.4</t>
  </si>
  <si>
    <t>49,60</t>
  </si>
  <si>
    <t>1.879,80</t>
  </si>
  <si>
    <t>809,90</t>
  </si>
  <si>
    <t>90,00</t>
  </si>
  <si>
    <t>TERMINAL A COMPRESSAO EM COBRE ESTANHADO PARA CABO 50 MM2, 1 FURO E 1 COMPRESSAO, PARA PARAFUSO DE FIXACAO M8</t>
  </si>
  <si>
    <t>TERMINAL A COMPRESSAO EM COBRE ESTANHADO PARA CABO 6 MM2, 1 FURO E 1 COMPRESSAO, PARA PARAFUSO DE FIXACAO M6</t>
  </si>
  <si>
    <t>LAVATÓRIO LOUÇA BRANCA COM COLUNA, 45 X 55CM OU EQUIVALENTE, PADRÃO MÉDIO - FORNECIMENTO E INSTALAÇÃO. AF_01/2020</t>
  </si>
  <si>
    <t>TORNEIRA CROMADA 1/2" OU 3/4" PARA TANQUE, PADRÃO MÉDIO - FORNECIMENTO E INSTALAÇÃO. AF_01/2020</t>
  </si>
  <si>
    <t>TORNEIRA CROMADA LONGA, DE PAREDE, 1/2" OU 3/4", PARA PIA  - FORNECIMENTO E INSTALAÇÃO. AF_01/2020</t>
  </si>
  <si>
    <t>TANQUE DE MÁRMORE SINTÉTICO SUSPENSO, 22L OU EQUIVALENTE, INCLUSO SIFÃO FLEXÍVEL EM PVC, VÁLVULA PLÁSTICA E TORNEIRA DE METAL CROMADO - FORNECIMENTO E INSTALAÇÃO. AF_01/2020</t>
  </si>
  <si>
    <t>TELHAMENTO COM TELHA DE AÇO/ALUMÍNIO E = 0,5 MM, COM ATÉ 2 ÁGUAS, INCLUSO IÇAMENTO. AF_07/2019</t>
  </si>
  <si>
    <t>Barra antipânico simples sem chave para uma porta ref. MH2585 ou similar</t>
  </si>
  <si>
    <t xml:space="preserve"> 17.2.6</t>
  </si>
  <si>
    <t>CORTINA DE AR 1,20M COM CONTROLE REMOTO VIX ONE</t>
  </si>
  <si>
    <t>0000000074</t>
  </si>
  <si>
    <t xml:space="preserve"> 12.9</t>
  </si>
  <si>
    <t>AR CONDICIONADO SPLIT ON/OFF, HI-WALL (PAREDE), 12000 BTUS/H, CICLO QUENTE/FRIO - FORNECIMENTO E INSTALAÇÃO. AF_11/2021_PE</t>
  </si>
  <si>
    <t>AR CONDICIONADO SPLIT ON/OFF, CASSETE (TETO), 48000 BTU/H, CICLO QUENTE/FRIO - FORNECIMENTO E INSTALAÇÃO. AF_11/2021_PE</t>
  </si>
  <si>
    <t>POÇO DE INFILTRAÇÃO / SUMIDOURO CIRCULAR, EM CONCRETO PRÉ-MOLDADO, DIÂMETRO INTERNO = 1,88 M, ALTURA INTERNA = 2,00 M. AF_12/2020_PA</t>
  </si>
  <si>
    <t xml:space="preserve"> 10.2.3.19</t>
  </si>
  <si>
    <t>Caixa de Gordura Polietileno 25 Litros Bakof Tec - Fornecimento e instalação.</t>
  </si>
  <si>
    <t>0000000075</t>
  </si>
  <si>
    <t>ELETRODUTO FLEXÍVEL CORRUGADO, PEAD, DN 100 (4"), PARA REDE ENTERRADA DE DISTRIBUIÇÃO DE ENERGIA ELÉTRICA - FORNECIMENTO E INSTALAÇÃO. AF_12/2021</t>
  </si>
  <si>
    <t>DISJUNTOR TERMOMAGNÉTICO TRIPOLAR , CORRENTE NOMINAL DE 200A - FORNECIMENTO E INSTALAÇÃO. AF_10/2020</t>
  </si>
  <si>
    <t>600,00</t>
  </si>
  <si>
    <t>CABO DE COBRE FLEXÍVEL ISOLADO, 70 MM², ANTI-CHAMA 0,6/1,0 KV, PARA REDE ENTERRADA DE DISTRIBUIÇÃO DE ENERGIA ELÉTRICA - FORNECIMENTO E INSTALAÇÃO. AF_12/2021</t>
  </si>
  <si>
    <t>MONTAGEM E DESMONTAGEM DE FÔRMA DE PILARES RETANGULARES E ESTRUTURAS SIMILARES, PÉ-DIREITO SIMPLES, EM CHAPA DE MADEIRA COMPENSADA RESINADA, 4 UTILIZAÇÕES. AF_09/2020</t>
  </si>
  <si>
    <t>325,00</t>
  </si>
  <si>
    <t>PAREDE DE MADEIRA COMPENSADA PARA CONSTRUÇÃO TEMPORÁRIA EM CHAPA SIMPLES, EXTERNA, COM ÁREA LÍQUIDA MENOR QUE 6 M², COM VÃO. AF_03/2024</t>
  </si>
  <si>
    <t>VASO SANITARIO SIFONADO CONVENCIONAL COM LOUÇA BRANCA,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</si>
  <si>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</si>
  <si>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r>
      <rPr>
        <b/>
        <sz val="11"/>
        <color rgb="FF000000"/>
        <rFont val="Calibri"/>
      </rPr>
      <t xml:space="preserve">BDI: </t>
    </r>
    <r>
      <rPr>
        <sz val="11"/>
        <color rgb="FF000000"/>
        <rFont val="Calibri"/>
      </rPr>
      <t>24.58%</t>
    </r>
  </si>
  <si>
    <t>% EXECUTAD</t>
  </si>
  <si>
    <t>ADMINISTRAÇÃO LOCAL DA OBRA CONSIDERANDO 10 MESES DE OBRA</t>
  </si>
  <si>
    <t>0000000078</t>
  </si>
  <si>
    <t>43,67</t>
  </si>
  <si>
    <t>CAIXA ENTERRADA HIDRÁULICA, EM CONCRETO PRÉ-MOLDADO, DIMENSÕES INTERNAS: 0,8X0,8X0,5 M. AF_12/2020</t>
  </si>
  <si>
    <t>Caixa De Gordura Fibra 1000 Litros Bakof Tec - Fornecimento e instalação</t>
  </si>
  <si>
    <t>0000000081</t>
  </si>
  <si>
    <t>CAIXA ENTERRADA HIDRÁULICA, EM CONCRETO PRÉ-MOLDADO, DIMENSÕES INTERNAS: 0,6X0,6X0,5 M. AF_12/2020</t>
  </si>
  <si>
    <t>Fornecimento de cartucho para solda exotérmica para cabo 50 mm²</t>
  </si>
  <si>
    <t>CORDOALHA DE COBRE NU 50 MM², ENTERRADA - FORNECIMENTO E INSTALAÇÃO. AF_08/2023</t>
  </si>
  <si>
    <t>CABO ELETRÔNICO CATEGORIA 6, INSTALADO EM EDIFICAÇÃO INSTITUCIONAL - FORNECIMENTO E INSTALAÇÃO. AF_11/2019</t>
  </si>
  <si>
    <t xml:space="preserve">Elaborado e assinado: </t>
  </si>
  <si>
    <t>PATCH PANEL 24 PORTAS, CATEGORIA 6 - FORNECIMENTO E INSTALAÇÃO. AF_11/2019</t>
  </si>
  <si>
    <t xml:space="preserve"> 7.2.13</t>
  </si>
  <si>
    <t>TERMINAL A COMPRESSAO EM COBRE ESTANHADO PARA CABO 25 MM2, 1 FURO E 1 COMPRESSAO, PARA PARAFUSO DE FIXACAO M8</t>
  </si>
  <si>
    <t xml:space="preserve"> 7.2.12</t>
  </si>
  <si>
    <t>CABO DE COBRE FLEXÍVEL ISOLADO, 50 MM², ANTI-CHAMA 0,6/1,0 KV, PARA REDE ENTERRADA DE DISTRIBUIÇÃO DE ENERGIA ELÉTRICA - FORNECIMENTO E INSTALAÇÃO. AF_12/2021</t>
  </si>
  <si>
    <t xml:space="preserve"> 7.2.11</t>
  </si>
  <si>
    <t>CABO DE COBRE ISOLADO, 25 MM², ANTI-CHAMA 0,6/1 KV, INSTALADO EM ELETROCALHA OU PERFILADO - FORNECIMENTO E INSTALAÇÃO. AF_10/2020</t>
  </si>
  <si>
    <t xml:space="preserve"> 7.2.10</t>
  </si>
  <si>
    <t>TERMINAL A COMPRESSAO EM COBRE ESTANHADO PARA CABO 70 MM2, 1 FURO E 1 COMPRESSAO, PARA PARAFUSO DE FIXACAO M10</t>
  </si>
  <si>
    <t xml:space="preserve"> 7.2.9</t>
  </si>
  <si>
    <t>60,00</t>
  </si>
  <si>
    <t xml:space="preserve"> 7.2.8</t>
  </si>
  <si>
    <t>24,00</t>
  </si>
  <si>
    <t xml:space="preserve"> 7.2.7</t>
  </si>
  <si>
    <t>498,00</t>
  </si>
  <si>
    <t xml:space="preserve"> 7.2.6</t>
  </si>
  <si>
    <t>19,20</t>
  </si>
  <si>
    <t>ELETRODUTO FLEXÍVEL CORRUGADO PEAD, 3 X 4", ENTERADO NO SOLO A 70CM E ENVELOPADO EM CONCRETO (O CONCRETO ENVOLVE TODO O DUTO, ABAIXO, DOS LADOS E ACIMA) - INCLUSO DEMOLIÇÃO MANUAL DE PAVIMENTO INTERTRAVADO, RECOMPOSIÇÃO DO PAVIMENTO COM REAPROVEITAMENTO,  ESCAVAÇÃO E COMPACTAÇÃO MECANIZADA (PARA O RAMAL DE ALIMENTAÇÃO SOB O ESTACIONAMENTO).</t>
  </si>
  <si>
    <t>0000000087</t>
  </si>
  <si>
    <t xml:space="preserve"> 7.6.6</t>
  </si>
  <si>
    <t>102,68</t>
  </si>
  <si>
    <t>ELETRODUTO FLEXÍVEL CORRUGADO PEAD, 3 X 4" (TRÊS ELETRODUTOS DE 4"), ENTERADO NO SOLO A 70CM - INCLUSA ESCAVAÇÃO MECANIZADA DE VALA, LASTRO DE PREPARO DE FUNDO COM CAMADA DE AREIA COM NO MÍNIMO15CM E REATERRO E COMPACTAÇÃO MECANIZADA (PARA O RAMAL DE ALIMENTAÇÃO).</t>
  </si>
  <si>
    <t>0000000086</t>
  </si>
  <si>
    <t xml:space="preserve"> 7.6.5</t>
  </si>
  <si>
    <t>13,45</t>
  </si>
  <si>
    <t>0000000085</t>
  </si>
  <si>
    <t xml:space="preserve"> 7.6.4</t>
  </si>
  <si>
    <t>50,00</t>
  </si>
  <si>
    <t>CAIXA ENTERRADA ELÉTRICA RETANGULAR, EM ALVENARIA COM BLOCOS DE CONCRETO, FUNDO COM BRITA, DIMENSÕES INTERNAS: 0,8X0,8X0,6 M. AF_12/2020</t>
  </si>
  <si>
    <t xml:space="preserve"> 7.3.4</t>
  </si>
  <si>
    <t>3.643,33</t>
  </si>
  <si>
    <t>Data:</t>
  </si>
  <si>
    <t>NÃO INCLUIR OU EXCLUIR LINHAS NEM COLUNAS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</si>
</sst>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\R\$\ #,##0.00_-"/>
    <numFmt numFmtId="165" formatCode="0.0%"/>
    <numFmt numFmtId="166" formatCode="_-&quot;R$&quot;\ * #,##0.000_-;\-&quot;R$&quot;\ * #,##0.000_-;_-&quot;R$&quot;\ * &quot;-&quot;??_-;_-@_-"/>
  </numFmts>
  <fonts count="3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rgb="FF000000"/>
      <name val="Calibri"/>
    </font>
    <font>
      <b/>
      <sz val="11"/>
      <color rgb="FF000000"/>
      <name val="Calibri"/>
    </font>
    <font>
      <sz val="11"/>
      <color rgb="FFFFFFFF"/>
      <name val="Calibri"/>
    </font>
    <font>
      <sz val="14"/>
      <color rgb="FFFFFFFF"/>
      <name val="Calibri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3"/>
      <color rgb="FF000000"/>
      <name val="Calibri"/>
      <family val="2"/>
    </font>
    <font>
      <sz val="8"/>
      <name val="Calibri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sz val="11"/>
      <color indexed="48"/>
      <name val="Calibri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12"/>
      <color indexed="48"/>
      <name val="Arial"/>
      <family val="2"/>
    </font>
    <font>
      <b/>
      <i/>
      <sz val="18"/>
      <color theme="1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1596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rgb="FF000000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2" fillId="0" borderId="0"/>
    <xf numFmtId="0" fontId="7" fillId="0" borderId="0"/>
    <xf numFmtId="9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9" fontId="25" fillId="0" borderId="0" applyFont="0" applyFill="0" applyBorder="0" applyAlignment="0" applyProtection="0"/>
    <xf numFmtId="0" fontId="1" fillId="0" borderId="0"/>
  </cellStyleXfs>
  <cellXfs count="202">
    <xf numFmtId="0" fontId="0" fillId="0" borderId="0" xfId="0"/>
    <xf numFmtId="0" fontId="8" fillId="4" borderId="0" xfId="1" applyFont="1" applyFill="1" applyAlignment="1">
      <alignment horizontal="center" vertical="center"/>
    </xf>
    <xf numFmtId="0" fontId="8" fillId="4" borderId="2" xfId="1" applyFont="1" applyFill="1" applyBorder="1"/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left"/>
    </xf>
    <xf numFmtId="4" fontId="8" fillId="4" borderId="4" xfId="1" applyNumberFormat="1" applyFont="1" applyFill="1" applyBorder="1" applyAlignment="1">
      <alignment horizontal="center" vertical="center"/>
    </xf>
    <xf numFmtId="2" fontId="8" fillId="4" borderId="0" xfId="1" applyNumberFormat="1" applyFont="1" applyFill="1" applyAlignment="1">
      <alignment horizontal="center"/>
    </xf>
    <xf numFmtId="0" fontId="8" fillId="4" borderId="5" xfId="1" applyFont="1" applyFill="1" applyBorder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4" xfId="1" applyNumberFormat="1" applyFont="1" applyFill="1" applyBorder="1" applyAlignment="1">
      <alignment horizontal="center"/>
    </xf>
    <xf numFmtId="10" fontId="10" fillId="0" borderId="20" xfId="0" applyNumberFormat="1" applyFont="1" applyBorder="1" applyAlignment="1">
      <alignment horizontal="center"/>
    </xf>
    <xf numFmtId="164" fontId="11" fillId="0" borderId="21" xfId="0" applyNumberFormat="1" applyFont="1" applyBorder="1" applyAlignment="1">
      <alignment horizontal="left"/>
    </xf>
    <xf numFmtId="0" fontId="12" fillId="5" borderId="21" xfId="0" applyFont="1" applyFill="1" applyBorder="1" applyAlignment="1">
      <alignment horizontal="left"/>
    </xf>
    <xf numFmtId="0" fontId="0" fillId="0" borderId="22" xfId="0" applyBorder="1"/>
    <xf numFmtId="10" fontId="14" fillId="0" borderId="19" xfId="4" applyNumberFormat="1" applyFont="1" applyBorder="1" applyAlignment="1">
      <alignment horizontal="center"/>
    </xf>
    <xf numFmtId="164" fontId="15" fillId="5" borderId="6" xfId="0" applyNumberFormat="1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12" fillId="5" borderId="13" xfId="0" applyFont="1" applyFill="1" applyBorder="1"/>
    <xf numFmtId="0" fontId="13" fillId="0" borderId="0" xfId="0" applyFont="1"/>
    <xf numFmtId="0" fontId="9" fillId="6" borderId="23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left"/>
    </xf>
    <xf numFmtId="0" fontId="9" fillId="7" borderId="11" xfId="0" applyFont="1" applyFill="1" applyBorder="1" applyAlignment="1">
      <alignment horizontal="left"/>
    </xf>
    <xf numFmtId="0" fontId="9" fillId="7" borderId="12" xfId="0" applyFont="1" applyFill="1" applyBorder="1" applyAlignment="1">
      <alignment horizontal="left"/>
    </xf>
    <xf numFmtId="0" fontId="13" fillId="0" borderId="0" xfId="5"/>
    <xf numFmtId="0" fontId="13" fillId="0" borderId="1" xfId="5" applyBorder="1"/>
    <xf numFmtId="0" fontId="13" fillId="0" borderId="2" xfId="5" applyBorder="1"/>
    <xf numFmtId="0" fontId="12" fillId="5" borderId="2" xfId="5" applyFont="1" applyFill="1" applyBorder="1" applyAlignment="1">
      <alignment horizontal="left"/>
    </xf>
    <xf numFmtId="0" fontId="13" fillId="0" borderId="3" xfId="5" applyBorder="1"/>
    <xf numFmtId="0" fontId="13" fillId="0" borderId="10" xfId="5" applyBorder="1"/>
    <xf numFmtId="0" fontId="13" fillId="0" borderId="11" xfId="5" applyBorder="1"/>
    <xf numFmtId="0" fontId="13" fillId="0" borderId="12" xfId="5" applyBorder="1"/>
    <xf numFmtId="44" fontId="18" fillId="0" borderId="26" xfId="5" applyNumberFormat="1" applyFont="1" applyBorder="1" applyAlignment="1">
      <alignment horizontal="center"/>
    </xf>
    <xf numFmtId="0" fontId="13" fillId="0" borderId="16" xfId="5" applyBorder="1" applyAlignment="1">
      <alignment horizontal="center"/>
    </xf>
    <xf numFmtId="0" fontId="13" fillId="0" borderId="17" xfId="5" applyBorder="1" applyAlignment="1">
      <alignment horizontal="center"/>
    </xf>
    <xf numFmtId="0" fontId="12" fillId="5" borderId="17" xfId="5" applyFont="1" applyFill="1" applyBorder="1" applyAlignment="1">
      <alignment horizontal="left"/>
    </xf>
    <xf numFmtId="0" fontId="13" fillId="0" borderId="18" xfId="5" applyBorder="1"/>
    <xf numFmtId="44" fontId="18" fillId="0" borderId="19" xfId="5" applyNumberFormat="1" applyFont="1" applyBorder="1" applyAlignment="1">
      <alignment horizontal="center"/>
    </xf>
    <xf numFmtId="44" fontId="19" fillId="0" borderId="6" xfId="5" applyNumberFormat="1" applyFont="1" applyBorder="1" applyAlignment="1">
      <alignment horizontal="center"/>
    </xf>
    <xf numFmtId="164" fontId="20" fillId="0" borderId="6" xfId="5" applyNumberFormat="1" applyFont="1" applyBorder="1" applyAlignment="1">
      <alignment horizontal="center"/>
    </xf>
    <xf numFmtId="0" fontId="12" fillId="5" borderId="6" xfId="5" applyFont="1" applyFill="1" applyBorder="1" applyAlignment="1">
      <alignment horizontal="left"/>
    </xf>
    <xf numFmtId="0" fontId="18" fillId="0" borderId="13" xfId="5" applyFont="1" applyBorder="1"/>
    <xf numFmtId="0" fontId="18" fillId="0" borderId="19" xfId="5" applyFont="1" applyBorder="1" applyAlignment="1">
      <alignment horizontal="center"/>
    </xf>
    <xf numFmtId="9" fontId="14" fillId="9" borderId="6" xfId="4" applyFont="1" applyFill="1" applyBorder="1" applyAlignment="1">
      <alignment horizontal="center"/>
    </xf>
    <xf numFmtId="0" fontId="18" fillId="0" borderId="6" xfId="5" applyFont="1" applyBorder="1" applyAlignment="1">
      <alignment horizontal="center"/>
    </xf>
    <xf numFmtId="9" fontId="18" fillId="0" borderId="6" xfId="4" applyFont="1" applyBorder="1" applyAlignment="1">
      <alignment horizontal="center"/>
    </xf>
    <xf numFmtId="9" fontId="14" fillId="0" borderId="6" xfId="4" applyFont="1" applyFill="1" applyBorder="1" applyAlignment="1">
      <alignment horizontal="center"/>
    </xf>
    <xf numFmtId="0" fontId="18" fillId="0" borderId="6" xfId="5" applyFont="1" applyBorder="1"/>
    <xf numFmtId="44" fontId="14" fillId="0" borderId="6" xfId="6" applyFont="1" applyBorder="1" applyAlignment="1">
      <alignment horizontal="center"/>
    </xf>
    <xf numFmtId="44" fontId="14" fillId="0" borderId="6" xfId="6" applyFont="1" applyFill="1" applyBorder="1" applyAlignment="1">
      <alignment horizontal="center"/>
    </xf>
    <xf numFmtId="164" fontId="15" fillId="5" borderId="6" xfId="5" applyNumberFormat="1" applyFont="1" applyFill="1" applyBorder="1" applyAlignment="1">
      <alignment horizontal="center"/>
    </xf>
    <xf numFmtId="0" fontId="12" fillId="5" borderId="13" xfId="5" applyFont="1" applyFill="1" applyBorder="1" applyAlignment="1">
      <alignment horizontal="center"/>
    </xf>
    <xf numFmtId="165" fontId="14" fillId="9" borderId="6" xfId="4" applyNumberFormat="1" applyFont="1" applyFill="1" applyBorder="1" applyAlignment="1">
      <alignment horizontal="center"/>
    </xf>
    <xf numFmtId="9" fontId="18" fillId="0" borderId="6" xfId="4" applyFont="1" applyFill="1" applyBorder="1" applyAlignment="1">
      <alignment horizontal="center"/>
    </xf>
    <xf numFmtId="166" fontId="14" fillId="0" borderId="6" xfId="6" applyNumberFormat="1" applyFont="1" applyBorder="1" applyAlignment="1">
      <alignment horizontal="center"/>
    </xf>
    <xf numFmtId="0" fontId="9" fillId="0" borderId="0" xfId="5" applyFont="1" applyAlignment="1">
      <alignment horizontal="center"/>
    </xf>
    <xf numFmtId="0" fontId="21" fillId="6" borderId="23" xfId="5" applyFont="1" applyFill="1" applyBorder="1" applyAlignment="1">
      <alignment horizontal="center"/>
    </xf>
    <xf numFmtId="0" fontId="21" fillId="6" borderId="24" xfId="5" applyFont="1" applyFill="1" applyBorder="1" applyAlignment="1">
      <alignment horizontal="center"/>
    </xf>
    <xf numFmtId="0" fontId="21" fillId="6" borderId="25" xfId="5" applyFont="1" applyFill="1" applyBorder="1" applyAlignment="1">
      <alignment horizontal="center"/>
    </xf>
    <xf numFmtId="0" fontId="22" fillId="0" borderId="0" xfId="5" applyFont="1"/>
    <xf numFmtId="0" fontId="13" fillId="0" borderId="6" xfId="5" applyBorder="1"/>
    <xf numFmtId="165" fontId="14" fillId="0" borderId="6" xfId="4" applyNumberFormat="1" applyFont="1" applyFill="1" applyBorder="1" applyAlignment="1">
      <alignment horizontal="center"/>
    </xf>
    <xf numFmtId="0" fontId="13" fillId="0" borderId="0" xfId="7"/>
    <xf numFmtId="0" fontId="24" fillId="0" borderId="0" xfId="7" applyFont="1"/>
    <xf numFmtId="0" fontId="23" fillId="0" borderId="0" xfId="7" applyFont="1"/>
    <xf numFmtId="10" fontId="23" fillId="0" borderId="6" xfId="8" applyNumberFormat="1" applyFont="1" applyBorder="1"/>
    <xf numFmtId="0" fontId="23" fillId="0" borderId="6" xfId="7" applyFont="1" applyBorder="1"/>
    <xf numFmtId="0" fontId="23" fillId="0" borderId="14" xfId="7" applyFont="1" applyBorder="1"/>
    <xf numFmtId="10" fontId="23" fillId="4" borderId="6" xfId="8" applyNumberFormat="1" applyFont="1" applyFill="1" applyBorder="1"/>
    <xf numFmtId="10" fontId="23" fillId="0" borderId="6" xfId="8" applyNumberFormat="1" applyFont="1" applyFill="1" applyBorder="1"/>
    <xf numFmtId="0" fontId="23" fillId="4" borderId="6" xfId="7" applyFont="1" applyFill="1" applyBorder="1"/>
    <xf numFmtId="0" fontId="23" fillId="4" borderId="14" xfId="7" applyFont="1" applyFill="1" applyBorder="1"/>
    <xf numFmtId="0" fontId="23" fillId="4" borderId="0" xfId="7" applyFont="1" applyFill="1"/>
    <xf numFmtId="0" fontId="23" fillId="10" borderId="27" xfId="7" applyFont="1" applyFill="1" applyBorder="1"/>
    <xf numFmtId="0" fontId="23" fillId="10" borderId="28" xfId="7" applyFont="1" applyFill="1" applyBorder="1"/>
    <xf numFmtId="10" fontId="23" fillId="11" borderId="6" xfId="8" applyNumberFormat="1" applyFont="1" applyFill="1" applyBorder="1"/>
    <xf numFmtId="10" fontId="23" fillId="12" borderId="6" xfId="8" applyNumberFormat="1" applyFont="1" applyFill="1" applyBorder="1"/>
    <xf numFmtId="10" fontId="23" fillId="13" borderId="6" xfId="8" applyNumberFormat="1" applyFont="1" applyFill="1" applyBorder="1"/>
    <xf numFmtId="0" fontId="26" fillId="0" borderId="0" xfId="7" applyFont="1" applyAlignment="1">
      <alignment vertical="center"/>
    </xf>
    <xf numFmtId="44" fontId="19" fillId="0" borderId="0" xfId="6" applyFont="1" applyBorder="1" applyAlignment="1">
      <alignment vertical="center"/>
    </xf>
    <xf numFmtId="10" fontId="28" fillId="13" borderId="6" xfId="7" applyNumberFormat="1" applyFont="1" applyFill="1" applyBorder="1" applyAlignment="1">
      <alignment vertical="center"/>
    </xf>
    <xf numFmtId="0" fontId="29" fillId="0" borderId="6" xfId="7" applyFont="1" applyBorder="1" applyAlignment="1">
      <alignment wrapText="1"/>
    </xf>
    <xf numFmtId="10" fontId="23" fillId="0" borderId="14" xfId="8" applyNumberFormat="1" applyFont="1" applyBorder="1" applyAlignment="1">
      <alignment wrapText="1"/>
    </xf>
    <xf numFmtId="0" fontId="23" fillId="0" borderId="14" xfId="7" applyFont="1" applyBorder="1" applyAlignment="1">
      <alignment wrapText="1"/>
    </xf>
    <xf numFmtId="0" fontId="30" fillId="0" borderId="0" xfId="7" applyFont="1" applyAlignment="1">
      <alignment vertical="center"/>
    </xf>
    <xf numFmtId="10" fontId="28" fillId="4" borderId="0" xfId="7" applyNumberFormat="1" applyFont="1" applyFill="1" applyAlignment="1">
      <alignment vertical="center"/>
    </xf>
    <xf numFmtId="0" fontId="29" fillId="0" borderId="0" xfId="7" applyFont="1" applyAlignment="1">
      <alignment horizontal="left" vertical="center"/>
    </xf>
    <xf numFmtId="10" fontId="23" fillId="0" borderId="14" xfId="8" applyNumberFormat="1" applyFont="1" applyFill="1" applyBorder="1"/>
    <xf numFmtId="0" fontId="32" fillId="0" borderId="0" xfId="7" applyFont="1" applyAlignment="1">
      <alignment horizontal="left" vertical="center"/>
    </xf>
    <xf numFmtId="0" fontId="30" fillId="0" borderId="0" xfId="7" applyFont="1" applyAlignment="1">
      <alignment horizontal="center" vertical="center"/>
    </xf>
    <xf numFmtId="10" fontId="23" fillId="13" borderId="14" xfId="8" applyNumberFormat="1" applyFont="1" applyFill="1" applyBorder="1" applyAlignment="1">
      <alignment wrapText="1"/>
    </xf>
    <xf numFmtId="0" fontId="23" fillId="0" borderId="28" xfId="7" applyFont="1" applyBorder="1"/>
    <xf numFmtId="0" fontId="23" fillId="0" borderId="1" xfId="7" applyFont="1" applyBorder="1"/>
    <xf numFmtId="0" fontId="23" fillId="0" borderId="27" xfId="7" applyFont="1" applyBorder="1"/>
    <xf numFmtId="0" fontId="23" fillId="0" borderId="7" xfId="7" applyFont="1" applyBorder="1" applyAlignment="1">
      <alignment horizontal="center" wrapText="1"/>
    </xf>
    <xf numFmtId="0" fontId="23" fillId="0" borderId="28" xfId="7" applyFont="1" applyBorder="1" applyAlignment="1">
      <alignment horizontal="center"/>
    </xf>
    <xf numFmtId="165" fontId="14" fillId="9" borderId="15" xfId="4" applyNumberFormat="1" applyFont="1" applyFill="1" applyBorder="1" applyAlignment="1">
      <alignment horizontal="center"/>
    </xf>
    <xf numFmtId="9" fontId="14" fillId="4" borderId="6" xfId="4" applyFont="1" applyFill="1" applyBorder="1" applyAlignment="1">
      <alignment horizontal="center"/>
    </xf>
    <xf numFmtId="44" fontId="14" fillId="4" borderId="6" xfId="6" applyFont="1" applyFill="1" applyBorder="1" applyAlignment="1">
      <alignment horizontal="center"/>
    </xf>
    <xf numFmtId="165" fontId="14" fillId="4" borderId="6" xfId="4" applyNumberFormat="1" applyFont="1" applyFill="1" applyBorder="1" applyAlignment="1">
      <alignment horizontal="center"/>
    </xf>
    <xf numFmtId="0" fontId="18" fillId="4" borderId="6" xfId="5" applyFont="1" applyFill="1" applyBorder="1" applyAlignment="1">
      <alignment horizontal="center"/>
    </xf>
    <xf numFmtId="0" fontId="13" fillId="4" borderId="6" xfId="5" applyFill="1" applyBorder="1"/>
    <xf numFmtId="0" fontId="0" fillId="0" borderId="12" xfId="0" applyBorder="1"/>
    <xf numFmtId="0" fontId="0" fillId="0" borderId="11" xfId="0" applyBorder="1"/>
    <xf numFmtId="4" fontId="8" fillId="4" borderId="5" xfId="1" applyNumberFormat="1" applyFont="1" applyFill="1" applyBorder="1" applyAlignment="1">
      <alignment horizontal="center" vertical="center"/>
    </xf>
    <xf numFmtId="4" fontId="8" fillId="4" borderId="0" xfId="1" applyNumberFormat="1" applyFont="1" applyFill="1" applyAlignment="1">
      <alignment horizontal="center" vertical="center"/>
    </xf>
    <xf numFmtId="2" fontId="8" fillId="4" borderId="5" xfId="1" applyNumberFormat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/>
    </xf>
    <xf numFmtId="2" fontId="8" fillId="4" borderId="11" xfId="1" applyNumberFormat="1" applyFont="1" applyFill="1" applyBorder="1" applyAlignment="1">
      <alignment horizontal="center"/>
    </xf>
    <xf numFmtId="4" fontId="8" fillId="4" borderId="11" xfId="1" applyNumberFormat="1" applyFont="1" applyFill="1" applyBorder="1" applyAlignment="1">
      <alignment horizontal="center" vertical="center"/>
    </xf>
    <xf numFmtId="4" fontId="8" fillId="4" borderId="10" xfId="1" applyNumberFormat="1" applyFont="1" applyFill="1" applyBorder="1" applyAlignment="1">
      <alignment horizontal="center" vertical="center"/>
    </xf>
    <xf numFmtId="4" fontId="8" fillId="4" borderId="2" xfId="1" applyNumberFormat="1" applyFont="1" applyFill="1" applyBorder="1" applyAlignment="1">
      <alignment horizontal="center" vertical="center"/>
    </xf>
    <xf numFmtId="4" fontId="8" fillId="4" borderId="1" xfId="1" applyNumberFormat="1" applyFont="1" applyFill="1" applyBorder="1" applyAlignment="1">
      <alignment horizontal="center" vertical="center"/>
    </xf>
    <xf numFmtId="0" fontId="5" fillId="3" borderId="12" xfId="0" applyFont="1" applyFill="1" applyBorder="1"/>
    <xf numFmtId="0" fontId="5" fillId="3" borderId="11" xfId="0" applyFont="1" applyFill="1" applyBorder="1" applyAlignment="1">
      <alignment horizontal="left"/>
    </xf>
    <xf numFmtId="0" fontId="5" fillId="3" borderId="11" xfId="0" applyFont="1" applyFill="1" applyBorder="1"/>
    <xf numFmtId="0" fontId="5" fillId="3" borderId="11" xfId="0" applyFont="1" applyFill="1" applyBorder="1" applyAlignment="1">
      <alignment horizontal="right"/>
    </xf>
    <xf numFmtId="164" fontId="5" fillId="3" borderId="11" xfId="0" applyNumberFormat="1" applyFont="1" applyFill="1" applyBorder="1"/>
    <xf numFmtId="164" fontId="5" fillId="3" borderId="10" xfId="0" applyNumberFormat="1" applyFont="1" applyFill="1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4" xfId="0" applyNumberFormat="1" applyBorder="1"/>
    <xf numFmtId="0" fontId="5" fillId="3" borderId="5" xfId="0" applyFont="1" applyFill="1" applyBorder="1"/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164" fontId="5" fillId="3" borderId="0" xfId="0" applyNumberFormat="1" applyFont="1" applyFill="1"/>
    <xf numFmtId="164" fontId="5" fillId="3" borderId="4" xfId="0" applyNumberFormat="1" applyFont="1" applyFill="1" applyBorder="1"/>
    <xf numFmtId="0" fontId="0" fillId="0" borderId="5" xfId="0" applyBorder="1"/>
    <xf numFmtId="0" fontId="0" fillId="0" borderId="4" xfId="0" applyBorder="1"/>
    <xf numFmtId="0" fontId="4" fillId="2" borderId="12" xfId="0" applyFont="1" applyFill="1" applyBorder="1"/>
    <xf numFmtId="0" fontId="0" fillId="2" borderId="11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0" xfId="0" applyFill="1"/>
    <xf numFmtId="0" fontId="0" fillId="2" borderId="4" xfId="0" applyFill="1" applyBorder="1"/>
    <xf numFmtId="0" fontId="0" fillId="2" borderId="2" xfId="0" applyFill="1" applyBorder="1"/>
    <xf numFmtId="0" fontId="0" fillId="2" borderId="1" xfId="0" applyFill="1" applyBorder="1"/>
    <xf numFmtId="0" fontId="4" fillId="14" borderId="1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34" fillId="3" borderId="5" xfId="0" applyFont="1" applyFill="1" applyBorder="1"/>
    <xf numFmtId="0" fontId="34" fillId="3" borderId="0" xfId="0" applyFont="1" applyFill="1" applyAlignment="1">
      <alignment horizontal="left"/>
    </xf>
    <xf numFmtId="0" fontId="34" fillId="3" borderId="0" xfId="0" applyFont="1" applyFill="1"/>
    <xf numFmtId="0" fontId="34" fillId="3" borderId="0" xfId="0" applyFont="1" applyFill="1" applyAlignment="1">
      <alignment horizontal="right"/>
    </xf>
    <xf numFmtId="164" fontId="34" fillId="3" borderId="0" xfId="0" applyNumberFormat="1" applyFont="1" applyFill="1"/>
    <xf numFmtId="164" fontId="34" fillId="3" borderId="4" xfId="0" applyNumberFormat="1" applyFont="1" applyFill="1" applyBorder="1"/>
    <xf numFmtId="0" fontId="35" fillId="0" borderId="0" xfId="0" applyFont="1"/>
    <xf numFmtId="2" fontId="8" fillId="4" borderId="5" xfId="1" applyNumberFormat="1" applyFont="1" applyFill="1" applyBorder="1" applyAlignment="1">
      <alignment horizontal="left"/>
    </xf>
    <xf numFmtId="0" fontId="4" fillId="14" borderId="32" xfId="0" applyFont="1" applyFill="1" applyBorder="1" applyAlignment="1">
      <alignment horizontal="center"/>
    </xf>
    <xf numFmtId="0" fontId="4" fillId="14" borderId="33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3" fillId="7" borderId="5" xfId="0" applyFont="1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4" xfId="0" applyFill="1" applyBorder="1" applyAlignment="1">
      <alignment horizontal="left"/>
    </xf>
    <xf numFmtId="0" fontId="13" fillId="0" borderId="0" xfId="5" applyAlignment="1">
      <alignment horizontal="center"/>
    </xf>
    <xf numFmtId="0" fontId="22" fillId="0" borderId="9" xfId="5" applyFont="1" applyBorder="1" applyAlignment="1">
      <alignment horizontal="center"/>
    </xf>
    <xf numFmtId="0" fontId="22" fillId="0" borderId="8" xfId="5" applyFont="1" applyBorder="1" applyAlignment="1">
      <alignment horizontal="center"/>
    </xf>
    <xf numFmtId="0" fontId="22" fillId="0" borderId="7" xfId="5" applyFont="1" applyBorder="1" applyAlignment="1">
      <alignment horizontal="center"/>
    </xf>
    <xf numFmtId="0" fontId="4" fillId="14" borderId="11" xfId="0" applyFont="1" applyFill="1" applyBorder="1"/>
    <xf numFmtId="0" fontId="0" fillId="15" borderId="2" xfId="0" applyFill="1" applyBorder="1"/>
    <xf numFmtId="0" fontId="4" fillId="14" borderId="30" xfId="0" applyFont="1" applyFill="1" applyBorder="1"/>
    <xf numFmtId="0" fontId="0" fillId="15" borderId="31" xfId="0" applyFill="1" applyBorder="1"/>
    <xf numFmtId="0" fontId="0" fillId="2" borderId="5" xfId="0" applyFill="1" applyBorder="1"/>
    <xf numFmtId="0" fontId="0" fillId="2" borderId="0" xfId="0" applyFill="1"/>
    <xf numFmtId="0" fontId="3" fillId="2" borderId="5" xfId="0" applyFont="1" applyFill="1" applyBorder="1" applyAlignment="1">
      <alignment horizontal="center"/>
    </xf>
    <xf numFmtId="0" fontId="0" fillId="2" borderId="4" xfId="0" applyFill="1" applyBorder="1"/>
    <xf numFmtId="0" fontId="4" fillId="14" borderId="11" xfId="0" applyFont="1" applyFill="1" applyBorder="1" applyAlignment="1">
      <alignment horizontal="center"/>
    </xf>
    <xf numFmtId="0" fontId="4" fillId="14" borderId="29" xfId="0" applyFont="1" applyFill="1" applyBorder="1" applyAlignment="1">
      <alignment horizontal="center"/>
    </xf>
    <xf numFmtId="0" fontId="4" fillId="14" borderId="10" xfId="0" applyFont="1" applyFill="1" applyBorder="1"/>
    <xf numFmtId="0" fontId="4" fillId="14" borderId="12" xfId="0" applyFont="1" applyFill="1" applyBorder="1"/>
    <xf numFmtId="0" fontId="0" fillId="15" borderId="3" xfId="0" applyFill="1" applyBorder="1"/>
    <xf numFmtId="0" fontId="33" fillId="0" borderId="0" xfId="7" applyFont="1" applyAlignment="1">
      <alignment horizontal="center"/>
    </xf>
    <xf numFmtId="0" fontId="23" fillId="0" borderId="9" xfId="7" applyFont="1" applyBorder="1" applyAlignment="1">
      <alignment horizontal="center"/>
    </xf>
    <xf numFmtId="0" fontId="23" fillId="0" borderId="8" xfId="7" applyFont="1" applyBorder="1" applyAlignment="1">
      <alignment horizontal="center"/>
    </xf>
    <xf numFmtId="0" fontId="23" fillId="0" borderId="7" xfId="7" applyFont="1" applyBorder="1" applyAlignment="1">
      <alignment horizontal="center"/>
    </xf>
    <xf numFmtId="0" fontId="30" fillId="0" borderId="2" xfId="7" applyFont="1" applyBorder="1" applyAlignment="1">
      <alignment horizontal="center" vertical="center"/>
    </xf>
    <xf numFmtId="0" fontId="30" fillId="0" borderId="11" xfId="7" applyFont="1" applyBorder="1" applyAlignment="1">
      <alignment horizontal="center" vertical="center"/>
    </xf>
    <xf numFmtId="0" fontId="30" fillId="0" borderId="0" xfId="7" applyFont="1" applyAlignment="1">
      <alignment vertical="center"/>
    </xf>
    <xf numFmtId="0" fontId="31" fillId="0" borderId="0" xfId="7" applyFont="1" applyAlignment="1">
      <alignment horizontal="center" vertical="center"/>
    </xf>
    <xf numFmtId="0" fontId="27" fillId="0" borderId="6" xfId="7" applyFont="1" applyBorder="1" applyAlignment="1">
      <alignment horizontal="center" vertical="center" wrapText="1"/>
    </xf>
    <xf numFmtId="0" fontId="23" fillId="4" borderId="9" xfId="7" applyFont="1" applyFill="1" applyBorder="1" applyAlignment="1">
      <alignment horizontal="center"/>
    </xf>
    <xf numFmtId="0" fontId="23" fillId="4" borderId="8" xfId="7" applyFont="1" applyFill="1" applyBorder="1" applyAlignment="1">
      <alignment horizontal="center"/>
    </xf>
    <xf numFmtId="0" fontId="23" fillId="4" borderId="7" xfId="7" applyFont="1" applyFill="1" applyBorder="1" applyAlignment="1">
      <alignment horizontal="center"/>
    </xf>
    <xf numFmtId="0" fontId="10" fillId="16" borderId="3" xfId="0" applyFont="1" applyFill="1" applyBorder="1"/>
    <xf numFmtId="0" fontId="10" fillId="16" borderId="2" xfId="0" applyFont="1" applyFill="1" applyBorder="1"/>
  </cellXfs>
  <cellStyles count="10">
    <cellStyle name="Moeda 2" xfId="6" xr:uid="{7FCCC612-20C0-4145-9B5B-5BF0C4058A20}"/>
    <cellStyle name="Normal" xfId="0" builtinId="0"/>
    <cellStyle name="Normal 10 10" xfId="1" xr:uid="{5A227B31-11F0-4313-B0A2-699FCBCB572F}"/>
    <cellStyle name="Normal 2" xfId="5" xr:uid="{D8023EF9-289B-4FA9-9D79-FAE877BD44F0}"/>
    <cellStyle name="Normal 2 13" xfId="3" xr:uid="{0127D5B6-EDBD-4452-A5F5-98EE9F686FD2}"/>
    <cellStyle name="Normal 3" xfId="7" xr:uid="{997B2D89-B461-4E18-9B08-321EC418E704}"/>
    <cellStyle name="Normal 4" xfId="9" xr:uid="{6BA116AB-357B-4067-9517-B2280D478BF4}"/>
    <cellStyle name="Normal 4 4" xfId="2" xr:uid="{26DD75A4-DA71-4653-8447-2E7A662C262F}"/>
    <cellStyle name="Porcentagem 2" xfId="4" xr:uid="{CCAB5B68-5AAA-4302-8D86-7F33375BD1B6}"/>
    <cellStyle name="Porcentagem 2 2" xfId="8" xr:uid="{762CE7CE-B650-4F8D-BD30-43DA9EFFED3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D8CC-F9CB-4014-8361-796F0BCBE08D}">
  <sheetPr>
    <pageSetUpPr fitToPage="1"/>
  </sheetPr>
  <dimension ref="A1:T43"/>
  <sheetViews>
    <sheetView tabSelected="1" zoomScale="80" zoomScaleNormal="80" workbookViewId="0">
      <pane ySplit="8" topLeftCell="A9" activePane="bottomLeft" state="frozen"/>
      <selection pane="bottomLeft" activeCell="I26" sqref="I26"/>
    </sheetView>
  </sheetViews>
  <sheetFormatPr defaultRowHeight="14.4" x14ac:dyDescent="0.3"/>
  <cols>
    <col min="1" max="1" width="10.5546875" customWidth="1"/>
    <col min="2" max="2" width="63" bestFit="1" customWidth="1"/>
    <col min="3" max="3" width="18.88671875" bestFit="1" customWidth="1"/>
    <col min="4" max="4" width="12" customWidth="1"/>
    <col min="8" max="8" width="11.6640625" bestFit="1" customWidth="1"/>
  </cols>
  <sheetData>
    <row r="1" spans="1:20" ht="21" customHeight="1" thickBot="1" x14ac:dyDescent="0.35">
      <c r="A1" s="159" t="s">
        <v>722</v>
      </c>
      <c r="B1" s="160"/>
      <c r="C1" s="160"/>
      <c r="D1" s="161"/>
    </row>
    <row r="2" spans="1:20" x14ac:dyDescent="0.3">
      <c r="A2" s="162" t="s">
        <v>752</v>
      </c>
      <c r="B2" s="163"/>
      <c r="C2" s="163"/>
      <c r="D2" s="164"/>
    </row>
    <row r="3" spans="1:20" ht="15" thickBot="1" x14ac:dyDescent="0.35">
      <c r="A3" s="165" t="s">
        <v>753</v>
      </c>
      <c r="B3" s="166"/>
      <c r="C3" s="166"/>
      <c r="D3" s="167"/>
    </row>
    <row r="4" spans="1:20" x14ac:dyDescent="0.3">
      <c r="A4" s="24"/>
      <c r="B4" s="23"/>
      <c r="C4" s="23"/>
      <c r="D4" s="22"/>
    </row>
    <row r="5" spans="1:20" x14ac:dyDescent="0.3">
      <c r="A5" s="168" t="s">
        <v>754</v>
      </c>
      <c r="B5" s="169"/>
      <c r="C5" s="169"/>
      <c r="D5" s="170"/>
    </row>
    <row r="6" spans="1:20" x14ac:dyDescent="0.3">
      <c r="A6" s="168" t="s">
        <v>755</v>
      </c>
      <c r="B6" s="169"/>
      <c r="C6" s="169"/>
      <c r="D6" s="170"/>
    </row>
    <row r="7" spans="1:20" x14ac:dyDescent="0.3">
      <c r="A7" s="168" t="s">
        <v>756</v>
      </c>
      <c r="B7" s="169"/>
      <c r="C7" s="169"/>
      <c r="D7" s="170"/>
      <c r="T7" s="18"/>
    </row>
    <row r="8" spans="1:20" ht="18" thickBot="1" x14ac:dyDescent="0.4">
      <c r="A8" s="156"/>
      <c r="B8" s="157"/>
      <c r="C8" s="157"/>
      <c r="D8" s="158"/>
    </row>
    <row r="9" spans="1:20" x14ac:dyDescent="0.3">
      <c r="A9" s="21" t="s">
        <v>721</v>
      </c>
      <c r="B9" s="20" t="s">
        <v>699</v>
      </c>
      <c r="C9" s="20" t="s">
        <v>720</v>
      </c>
      <c r="D9" s="19" t="s">
        <v>704</v>
      </c>
    </row>
    <row r="10" spans="1:20" ht="18.149999999999999" customHeight="1" x14ac:dyDescent="0.3">
      <c r="A10" s="17" t="s">
        <v>719</v>
      </c>
      <c r="B10" s="16" t="s">
        <v>16</v>
      </c>
      <c r="C10" s="15">
        <v>0</v>
      </c>
      <c r="D10" s="14" t="e">
        <f>((C10/C36))</f>
        <v>#DIV/0!</v>
      </c>
    </row>
    <row r="11" spans="1:20" ht="18.149999999999999" customHeight="1" x14ac:dyDescent="0.3">
      <c r="A11" s="17" t="s">
        <v>726</v>
      </c>
      <c r="B11" s="16" t="s">
        <v>22</v>
      </c>
      <c r="C11" s="15">
        <v>0</v>
      </c>
      <c r="D11" s="14" t="e">
        <f>((C11/C36))</f>
        <v>#DIV/0!</v>
      </c>
      <c r="F11" s="18"/>
    </row>
    <row r="12" spans="1:20" ht="18.149999999999999" customHeight="1" x14ac:dyDescent="0.3">
      <c r="A12" s="17" t="s">
        <v>727</v>
      </c>
      <c r="B12" s="16" t="s">
        <v>57</v>
      </c>
      <c r="C12" s="15">
        <v>0</v>
      </c>
      <c r="D12" s="14" t="e">
        <f>((C12/C36))</f>
        <v>#DIV/0!</v>
      </c>
    </row>
    <row r="13" spans="1:20" ht="18.149999999999999" customHeight="1" x14ac:dyDescent="0.3">
      <c r="A13" s="17" t="s">
        <v>728</v>
      </c>
      <c r="B13" s="16" t="s">
        <v>63</v>
      </c>
      <c r="C13" s="15">
        <v>0</v>
      </c>
      <c r="D13" s="14" t="e">
        <f>((C13/C36))</f>
        <v>#DIV/0!</v>
      </c>
    </row>
    <row r="14" spans="1:20" ht="18.149999999999999" customHeight="1" x14ac:dyDescent="0.3">
      <c r="A14" s="17" t="s">
        <v>729</v>
      </c>
      <c r="B14" s="16" t="s">
        <v>70</v>
      </c>
      <c r="C14" s="15">
        <v>0</v>
      </c>
      <c r="D14" s="14" t="e">
        <f>((C14/C36))</f>
        <v>#DIV/0!</v>
      </c>
    </row>
    <row r="15" spans="1:20" ht="18.149999999999999" customHeight="1" x14ac:dyDescent="0.3">
      <c r="A15" s="17" t="s">
        <v>730</v>
      </c>
      <c r="B15" s="16" t="s">
        <v>203</v>
      </c>
      <c r="C15" s="15">
        <v>0</v>
      </c>
      <c r="D15" s="14" t="e">
        <f>((C15/C36))</f>
        <v>#DIV/0!</v>
      </c>
    </row>
    <row r="16" spans="1:20" ht="18.149999999999999" customHeight="1" x14ac:dyDescent="0.3">
      <c r="A16" s="17" t="s">
        <v>731</v>
      </c>
      <c r="B16" s="16" t="s">
        <v>209</v>
      </c>
      <c r="C16" s="15">
        <v>0</v>
      </c>
      <c r="D16" s="14" t="e">
        <f>((C16/C36))</f>
        <v>#DIV/0!</v>
      </c>
    </row>
    <row r="17" spans="1:8" ht="18.149999999999999" customHeight="1" x14ac:dyDescent="0.3">
      <c r="A17" s="17" t="s">
        <v>732</v>
      </c>
      <c r="B17" s="16" t="s">
        <v>290</v>
      </c>
      <c r="C17" s="15">
        <v>0</v>
      </c>
      <c r="D17" s="14" t="e">
        <f>((C17/C36))</f>
        <v>#DIV/0!</v>
      </c>
      <c r="H17" t="s">
        <v>716</v>
      </c>
    </row>
    <row r="18" spans="1:8" ht="18.149999999999999" customHeight="1" x14ac:dyDescent="0.3">
      <c r="A18" s="17" t="s">
        <v>733</v>
      </c>
      <c r="B18" s="16" t="s">
        <v>796</v>
      </c>
      <c r="C18" s="15">
        <v>0</v>
      </c>
      <c r="D18" s="14" t="e">
        <f>((C18/C36))</f>
        <v>#DIV/0!</v>
      </c>
    </row>
    <row r="19" spans="1:8" ht="18.149999999999999" customHeight="1" x14ac:dyDescent="0.3">
      <c r="A19" s="17" t="s">
        <v>734</v>
      </c>
      <c r="B19" s="16" t="s">
        <v>797</v>
      </c>
      <c r="C19" s="15">
        <v>0</v>
      </c>
      <c r="D19" s="14" t="e">
        <f>((C19/C36))</f>
        <v>#DIV/0!</v>
      </c>
    </row>
    <row r="20" spans="1:8" ht="18.149999999999999" customHeight="1" x14ac:dyDescent="0.3">
      <c r="A20" s="17" t="s">
        <v>735</v>
      </c>
      <c r="B20" s="16" t="s">
        <v>463</v>
      </c>
      <c r="C20" s="15">
        <v>0</v>
      </c>
      <c r="D20" s="14" t="e">
        <f>((C20/C36))</f>
        <v>#DIV/0!</v>
      </c>
    </row>
    <row r="21" spans="1:8" ht="18.149999999999999" customHeight="1" x14ac:dyDescent="0.3">
      <c r="A21" s="17" t="s">
        <v>736</v>
      </c>
      <c r="B21" s="16" t="s">
        <v>715</v>
      </c>
      <c r="C21" s="15">
        <v>0</v>
      </c>
      <c r="D21" s="14" t="e">
        <f>((C21/C36))</f>
        <v>#DIV/0!</v>
      </c>
    </row>
    <row r="22" spans="1:8" ht="18.149999999999999" customHeight="1" x14ac:dyDescent="0.3">
      <c r="A22" s="17" t="s">
        <v>737</v>
      </c>
      <c r="B22" s="16" t="s">
        <v>489</v>
      </c>
      <c r="C22" s="15">
        <v>0</v>
      </c>
      <c r="D22" s="14" t="e">
        <f>((C22/C36))</f>
        <v>#DIV/0!</v>
      </c>
    </row>
    <row r="23" spans="1:8" ht="18.149999999999999" customHeight="1" x14ac:dyDescent="0.3">
      <c r="A23" s="17" t="s">
        <v>738</v>
      </c>
      <c r="B23" s="16" t="s">
        <v>498</v>
      </c>
      <c r="C23" s="15">
        <v>0</v>
      </c>
      <c r="D23" s="14" t="e">
        <f>((C23/C36))</f>
        <v>#DIV/0!</v>
      </c>
    </row>
    <row r="24" spans="1:8" ht="18.149999999999999" customHeight="1" x14ac:dyDescent="0.3">
      <c r="A24" s="17" t="s">
        <v>739</v>
      </c>
      <c r="B24" s="16" t="s">
        <v>514</v>
      </c>
      <c r="C24" s="15">
        <v>0</v>
      </c>
      <c r="D24" s="14" t="e">
        <f>((C24/C36))</f>
        <v>#DIV/0!</v>
      </c>
    </row>
    <row r="25" spans="1:8" ht="18.149999999999999" customHeight="1" x14ac:dyDescent="0.3">
      <c r="A25" s="17" t="s">
        <v>740</v>
      </c>
      <c r="B25" s="16" t="s">
        <v>528</v>
      </c>
      <c r="C25" s="15">
        <v>0</v>
      </c>
      <c r="D25" s="14" t="e">
        <f>((C25/C36))</f>
        <v>#DIV/0!</v>
      </c>
    </row>
    <row r="26" spans="1:8" ht="18.149999999999999" customHeight="1" x14ac:dyDescent="0.3">
      <c r="A26" s="17" t="s">
        <v>741</v>
      </c>
      <c r="B26" s="16" t="s">
        <v>556</v>
      </c>
      <c r="C26" s="15">
        <v>0</v>
      </c>
      <c r="D26" s="14" t="e">
        <f>((C26/C36))</f>
        <v>#DIV/0!</v>
      </c>
    </row>
    <row r="27" spans="1:8" ht="18.149999999999999" customHeight="1" x14ac:dyDescent="0.3">
      <c r="A27" s="17" t="s">
        <v>742</v>
      </c>
      <c r="B27" s="16" t="s">
        <v>723</v>
      </c>
      <c r="C27" s="15">
        <v>0</v>
      </c>
      <c r="D27" s="14" t="e">
        <f>((C27/C36))</f>
        <v>#DIV/0!</v>
      </c>
    </row>
    <row r="28" spans="1:8" ht="18.149999999999999" customHeight="1" x14ac:dyDescent="0.3">
      <c r="A28" s="17" t="s">
        <v>743</v>
      </c>
      <c r="B28" s="16" t="s">
        <v>702</v>
      </c>
      <c r="C28" s="15">
        <v>0</v>
      </c>
      <c r="D28" s="14" t="e">
        <f>((C28/C36))</f>
        <v>#DIV/0!</v>
      </c>
    </row>
    <row r="29" spans="1:8" ht="18.149999999999999" customHeight="1" x14ac:dyDescent="0.3">
      <c r="A29" s="17" t="s">
        <v>744</v>
      </c>
      <c r="B29" s="16" t="s">
        <v>701</v>
      </c>
      <c r="C29" s="15">
        <v>0</v>
      </c>
      <c r="D29" s="14" t="e">
        <f>((C29/C36))</f>
        <v>#DIV/0!</v>
      </c>
    </row>
    <row r="30" spans="1:8" ht="18.149999999999999" customHeight="1" x14ac:dyDescent="0.3">
      <c r="A30" s="17" t="s">
        <v>745</v>
      </c>
      <c r="B30" s="16" t="s">
        <v>724</v>
      </c>
      <c r="C30" s="15">
        <v>0</v>
      </c>
      <c r="D30" s="14" t="e">
        <f>((C30/C36))</f>
        <v>#DIV/0!</v>
      </c>
    </row>
    <row r="31" spans="1:8" ht="18.149999999999999" customHeight="1" x14ac:dyDescent="0.3">
      <c r="A31" s="17" t="s">
        <v>746</v>
      </c>
      <c r="B31" s="16" t="s">
        <v>700</v>
      </c>
      <c r="C31" s="15">
        <v>0</v>
      </c>
      <c r="D31" s="14" t="e">
        <f>((C31/C36))</f>
        <v>#DIV/0!</v>
      </c>
    </row>
    <row r="32" spans="1:8" ht="18.149999999999999" customHeight="1" x14ac:dyDescent="0.3">
      <c r="A32" s="17" t="s">
        <v>747</v>
      </c>
      <c r="B32" s="16" t="s">
        <v>698</v>
      </c>
      <c r="C32" s="15">
        <v>0</v>
      </c>
      <c r="D32" s="14" t="e">
        <f>((C32/C36))</f>
        <v>#DIV/0!</v>
      </c>
    </row>
    <row r="33" spans="1:4" ht="18.149999999999999" customHeight="1" x14ac:dyDescent="0.3">
      <c r="A33" s="17" t="s">
        <v>748</v>
      </c>
      <c r="B33" s="16" t="s">
        <v>697</v>
      </c>
      <c r="C33" s="15">
        <v>0</v>
      </c>
      <c r="D33" s="14" t="e">
        <f>((C33/C36))</f>
        <v>#DIV/0!</v>
      </c>
    </row>
    <row r="34" spans="1:4" ht="18.149999999999999" customHeight="1" x14ac:dyDescent="0.3">
      <c r="A34" s="17" t="s">
        <v>749</v>
      </c>
      <c r="B34" s="16" t="s">
        <v>678</v>
      </c>
      <c r="C34" s="15">
        <v>0</v>
      </c>
      <c r="D34" s="14" t="e">
        <f>((C34/C36))</f>
        <v>#DIV/0!</v>
      </c>
    </row>
    <row r="35" spans="1:4" ht="18.149999999999999" customHeight="1" x14ac:dyDescent="0.3">
      <c r="A35" s="17" t="s">
        <v>750</v>
      </c>
      <c r="B35" s="16" t="s">
        <v>725</v>
      </c>
      <c r="C35" s="15">
        <v>0</v>
      </c>
      <c r="D35" s="14" t="e">
        <f>((C35/C36))</f>
        <v>#DIV/0!</v>
      </c>
    </row>
    <row r="36" spans="1:4" ht="15" thickBot="1" x14ac:dyDescent="0.35">
      <c r="A36" s="13"/>
      <c r="B36" s="12" t="s">
        <v>751</v>
      </c>
      <c r="C36" s="11">
        <f>SUM(C10:C35)</f>
        <v>0</v>
      </c>
      <c r="D36" s="10" t="e">
        <f>SUM(D10:D35)</f>
        <v>#DIV/0!</v>
      </c>
    </row>
    <row r="37" spans="1:4" x14ac:dyDescent="0.3">
      <c r="A37" s="103" t="s">
        <v>987</v>
      </c>
      <c r="B37" s="104"/>
      <c r="C37" s="6" t="s">
        <v>1019</v>
      </c>
      <c r="D37" s="9"/>
    </row>
    <row r="38" spans="1:4" x14ac:dyDescent="0.3">
      <c r="A38" s="105"/>
      <c r="B38" s="106"/>
      <c r="C38" s="106"/>
      <c r="D38" s="9"/>
    </row>
    <row r="39" spans="1:4" x14ac:dyDescent="0.3">
      <c r="A39" s="107"/>
      <c r="B39" s="6"/>
      <c r="C39" s="106"/>
      <c r="D39" s="9"/>
    </row>
    <row r="40" spans="1:4" x14ac:dyDescent="0.3">
      <c r="A40" s="108"/>
      <c r="B40" s="8" t="s">
        <v>695</v>
      </c>
      <c r="C40" s="6"/>
      <c r="D40" s="9"/>
    </row>
    <row r="41" spans="1:4" x14ac:dyDescent="0.3">
      <c r="A41" s="108"/>
      <c r="B41" s="6"/>
      <c r="C41" s="6"/>
      <c r="D41" s="9"/>
    </row>
    <row r="42" spans="1:4" x14ac:dyDescent="0.3">
      <c r="A42" s="108"/>
      <c r="B42" s="6"/>
      <c r="C42" s="6"/>
      <c r="D42" s="9"/>
    </row>
    <row r="43" spans="1:4" ht="15" thickBot="1" x14ac:dyDescent="0.35">
      <c r="A43" s="109"/>
      <c r="B43" s="2"/>
      <c r="C43" s="2"/>
      <c r="D43" s="110"/>
    </row>
  </sheetData>
  <sheetProtection formatCells="0" formatColumns="0" formatRows="0" insertColumns="0" insertRows="0" insertHyperlinks="0" deleteColumns="0" deleteRows="0" sort="0" autoFilter="0" pivotTables="0"/>
  <mergeCells count="7">
    <mergeCell ref="A8:D8"/>
    <mergeCell ref="A1:D1"/>
    <mergeCell ref="A2:D2"/>
    <mergeCell ref="A3:D3"/>
    <mergeCell ref="A5:D5"/>
    <mergeCell ref="A6:D6"/>
    <mergeCell ref="A7:D7"/>
  </mergeCells>
  <phoneticPr fontId="17" type="noConversion"/>
  <pageMargins left="0.25" right="0.25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69D3-BCAE-4BA7-8C01-C9066F4B2C36}">
  <sheetPr>
    <pageSetUpPr fitToPage="1"/>
  </sheetPr>
  <dimension ref="A2:Y67"/>
  <sheetViews>
    <sheetView topLeftCell="A28" zoomScale="70" zoomScaleNormal="70" workbookViewId="0">
      <selection activeCell="A61" sqref="A61"/>
    </sheetView>
  </sheetViews>
  <sheetFormatPr defaultColWidth="9.109375" defaultRowHeight="14.4" x14ac:dyDescent="0.3"/>
  <cols>
    <col min="1" max="1" width="7.109375" style="25" bestFit="1" customWidth="1"/>
    <col min="2" max="2" width="59.6640625" style="25" customWidth="1"/>
    <col min="3" max="3" width="21" style="25" bestFit="1" customWidth="1"/>
    <col min="4" max="4" width="17.33203125" style="25" bestFit="1" customWidth="1"/>
    <col min="5" max="6" width="17.6640625" style="25" bestFit="1" customWidth="1"/>
    <col min="7" max="8" width="17.33203125" style="25" bestFit="1" customWidth="1"/>
    <col min="9" max="9" width="17.6640625" style="25" bestFit="1" customWidth="1"/>
    <col min="10" max="13" width="17.6640625" style="25" customWidth="1"/>
    <col min="14" max="14" width="19.109375" style="25" bestFit="1" customWidth="1"/>
    <col min="15" max="16384" width="9.109375" style="25"/>
  </cols>
  <sheetData>
    <row r="2" spans="1:25" ht="15" thickBot="1" x14ac:dyDescent="0.35"/>
    <row r="3" spans="1:25" ht="16.2" thickBot="1" x14ac:dyDescent="0.35">
      <c r="A3" s="172" t="s">
        <v>760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4"/>
      <c r="O3" s="60"/>
      <c r="P3" s="171"/>
      <c r="Q3" s="171"/>
      <c r="R3" s="171"/>
      <c r="S3" s="171"/>
      <c r="T3" s="171"/>
      <c r="U3" s="171"/>
      <c r="V3" s="171"/>
      <c r="W3" s="171"/>
      <c r="X3" s="171"/>
      <c r="Y3" s="171"/>
    </row>
    <row r="4" spans="1:25" x14ac:dyDescent="0.3">
      <c r="A4" s="59" t="s">
        <v>721</v>
      </c>
      <c r="B4" s="58" t="s">
        <v>699</v>
      </c>
      <c r="C4" s="58" t="s">
        <v>720</v>
      </c>
      <c r="D4" s="58">
        <v>30</v>
      </c>
      <c r="E4" s="58">
        <v>60</v>
      </c>
      <c r="F4" s="58">
        <v>90</v>
      </c>
      <c r="G4" s="58">
        <v>120</v>
      </c>
      <c r="H4" s="58">
        <v>150</v>
      </c>
      <c r="I4" s="58">
        <v>180</v>
      </c>
      <c r="J4" s="58">
        <v>210</v>
      </c>
      <c r="K4" s="58">
        <v>240</v>
      </c>
      <c r="L4" s="58">
        <v>270</v>
      </c>
      <c r="M4" s="58">
        <v>300</v>
      </c>
      <c r="N4" s="57" t="s">
        <v>696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x14ac:dyDescent="0.3">
      <c r="A5" s="52" t="s">
        <v>719</v>
      </c>
      <c r="B5" s="41" t="s">
        <v>16</v>
      </c>
      <c r="C5" s="51">
        <f>'PLANILHA RESUMO'!C10</f>
        <v>0</v>
      </c>
      <c r="D5" s="49">
        <f>C5*D6</f>
        <v>0</v>
      </c>
      <c r="E5" s="49">
        <f>C5*E6</f>
        <v>0</v>
      </c>
      <c r="F5" s="49">
        <f>C5*F6</f>
        <v>0</v>
      </c>
      <c r="G5" s="49">
        <f>C5*G6</f>
        <v>0</v>
      </c>
      <c r="H5" s="49">
        <f>C5*H6</f>
        <v>0</v>
      </c>
      <c r="I5" s="49">
        <f>C5*I6</f>
        <v>0</v>
      </c>
      <c r="J5" s="49">
        <f>C5*J6</f>
        <v>0</v>
      </c>
      <c r="K5" s="49">
        <f>C5*K6</f>
        <v>0</v>
      </c>
      <c r="L5" s="49">
        <f>C5*L6</f>
        <v>0</v>
      </c>
      <c r="M5" s="49">
        <f>C5*M6</f>
        <v>0</v>
      </c>
      <c r="N5" s="38">
        <f>SUM(D5:M5)</f>
        <v>0</v>
      </c>
    </row>
    <row r="6" spans="1:25" x14ac:dyDescent="0.3">
      <c r="A6" s="52"/>
      <c r="B6" s="41"/>
      <c r="C6" s="51"/>
      <c r="D6" s="53">
        <v>0.1</v>
      </c>
      <c r="E6" s="53">
        <v>0.1</v>
      </c>
      <c r="F6" s="53">
        <v>0.1</v>
      </c>
      <c r="G6" s="53">
        <v>0.1</v>
      </c>
      <c r="H6" s="53">
        <v>0.1</v>
      </c>
      <c r="I6" s="53">
        <v>0.1</v>
      </c>
      <c r="J6" s="97">
        <v>0.1</v>
      </c>
      <c r="K6" s="97">
        <v>0.1</v>
      </c>
      <c r="L6" s="97">
        <v>0.1</v>
      </c>
      <c r="M6" s="97">
        <v>0.1</v>
      </c>
      <c r="N6" s="43"/>
    </row>
    <row r="7" spans="1:25" x14ac:dyDescent="0.3">
      <c r="A7" s="52" t="s">
        <v>718</v>
      </c>
      <c r="B7" s="41" t="s">
        <v>22</v>
      </c>
      <c r="C7" s="51">
        <f>'PLANILHA RESUMO'!C11</f>
        <v>0</v>
      </c>
      <c r="D7" s="49">
        <f>C7*D8</f>
        <v>0</v>
      </c>
      <c r="E7" s="49">
        <f>C7*E8</f>
        <v>0</v>
      </c>
      <c r="F7" s="55"/>
      <c r="G7" s="54"/>
      <c r="H7" s="45"/>
      <c r="I7" s="45"/>
      <c r="J7" s="45"/>
      <c r="K7" s="45"/>
      <c r="L7" s="45"/>
      <c r="M7" s="45"/>
      <c r="N7" s="38">
        <f>SUM(D7:I7)</f>
        <v>0</v>
      </c>
    </row>
    <row r="8" spans="1:25" x14ac:dyDescent="0.3">
      <c r="A8" s="52"/>
      <c r="B8" s="41"/>
      <c r="C8" s="51"/>
      <c r="D8" s="44">
        <v>0.9</v>
      </c>
      <c r="E8" s="44">
        <v>0.1</v>
      </c>
      <c r="F8" s="49"/>
      <c r="G8" s="54"/>
      <c r="H8" s="45"/>
      <c r="I8" s="45"/>
      <c r="J8" s="45"/>
      <c r="K8" s="45"/>
      <c r="L8" s="45"/>
      <c r="M8" s="45"/>
      <c r="N8" s="43"/>
    </row>
    <row r="9" spans="1:25" x14ac:dyDescent="0.3">
      <c r="A9" s="52" t="s">
        <v>717</v>
      </c>
      <c r="B9" s="41" t="s">
        <v>57</v>
      </c>
      <c r="C9" s="51">
        <f>'PLANILHA RESUMO'!C12</f>
        <v>0</v>
      </c>
      <c r="D9" s="50"/>
      <c r="E9" s="49"/>
      <c r="F9" s="49">
        <f>C9*F10</f>
        <v>0</v>
      </c>
      <c r="G9" s="49">
        <f>C9*G10</f>
        <v>0</v>
      </c>
      <c r="H9" s="49">
        <f>C9*H10</f>
        <v>0</v>
      </c>
      <c r="I9" s="49">
        <f>C9*I10</f>
        <v>0</v>
      </c>
      <c r="J9" s="49"/>
      <c r="K9" s="49"/>
      <c r="L9" s="49"/>
      <c r="M9" s="49"/>
      <c r="N9" s="38">
        <f>SUM(D9:I9)</f>
        <v>0</v>
      </c>
    </row>
    <row r="10" spans="1:25" x14ac:dyDescent="0.3">
      <c r="A10" s="52"/>
      <c r="B10" s="41"/>
      <c r="C10" s="51"/>
      <c r="D10" s="47"/>
      <c r="E10" s="49"/>
      <c r="F10" s="44">
        <v>0.25</v>
      </c>
      <c r="G10" s="44">
        <v>0.25</v>
      </c>
      <c r="H10" s="44">
        <v>0.25</v>
      </c>
      <c r="I10" s="44">
        <v>0.25</v>
      </c>
      <c r="J10" s="98"/>
      <c r="K10" s="98"/>
      <c r="L10" s="98"/>
      <c r="M10" s="98"/>
      <c r="N10" s="43"/>
    </row>
    <row r="11" spans="1:25" x14ac:dyDescent="0.3">
      <c r="A11" s="52">
        <v>4</v>
      </c>
      <c r="B11" s="41" t="s">
        <v>63</v>
      </c>
      <c r="C11" s="51">
        <f>'PLANILHA RESUMO'!C13</f>
        <v>0</v>
      </c>
      <c r="D11" s="49">
        <f>C11*D12</f>
        <v>0</v>
      </c>
      <c r="E11" s="49">
        <f>C11*E12</f>
        <v>0</v>
      </c>
      <c r="F11" s="49"/>
      <c r="G11" s="54"/>
      <c r="H11" s="45"/>
      <c r="I11" s="45"/>
      <c r="J11" s="45"/>
      <c r="K11" s="45"/>
      <c r="L11" s="45"/>
      <c r="M11" s="45"/>
      <c r="N11" s="38">
        <f>SUM(D11:I11)</f>
        <v>0</v>
      </c>
    </row>
    <row r="12" spans="1:25" x14ac:dyDescent="0.3">
      <c r="A12" s="52"/>
      <c r="B12" s="41"/>
      <c r="C12" s="51"/>
      <c r="D12" s="44">
        <v>0.5</v>
      </c>
      <c r="E12" s="44">
        <v>0.5</v>
      </c>
      <c r="F12" s="47"/>
      <c r="G12" s="54"/>
      <c r="H12" s="45"/>
      <c r="I12" s="45"/>
      <c r="J12" s="45"/>
      <c r="K12" s="45"/>
      <c r="L12" s="45"/>
      <c r="M12" s="45"/>
      <c r="N12" s="43"/>
    </row>
    <row r="13" spans="1:25" x14ac:dyDescent="0.3">
      <c r="A13" s="52">
        <v>5</v>
      </c>
      <c r="B13" s="41" t="s">
        <v>70</v>
      </c>
      <c r="C13" s="51">
        <f>'PLANILHA RESUMO'!C14</f>
        <v>0</v>
      </c>
      <c r="D13" s="50"/>
      <c r="E13" s="49">
        <f>C13*E14</f>
        <v>0</v>
      </c>
      <c r="F13" s="49">
        <f>C13*F14</f>
        <v>0</v>
      </c>
      <c r="G13" s="49">
        <f>C13*G14</f>
        <v>0</v>
      </c>
      <c r="H13" s="49">
        <f>C13*H14</f>
        <v>0</v>
      </c>
      <c r="I13" s="45"/>
      <c r="J13" s="45"/>
      <c r="K13" s="45"/>
      <c r="L13" s="45"/>
      <c r="M13" s="45"/>
      <c r="N13" s="38">
        <f>SUM(D13:I13)</f>
        <v>0</v>
      </c>
    </row>
    <row r="14" spans="1:25" x14ac:dyDescent="0.3">
      <c r="A14" s="52"/>
      <c r="B14" s="41"/>
      <c r="C14" s="51"/>
      <c r="D14" s="47"/>
      <c r="E14" s="44">
        <v>0.25</v>
      </c>
      <c r="F14" s="44">
        <v>0.25</v>
      </c>
      <c r="G14" s="44">
        <v>0.25</v>
      </c>
      <c r="H14" s="44">
        <v>0.25</v>
      </c>
      <c r="I14" s="45"/>
      <c r="J14" s="45"/>
      <c r="K14" s="45"/>
      <c r="L14" s="45"/>
      <c r="M14" s="45"/>
      <c r="N14" s="43"/>
    </row>
    <row r="15" spans="1:25" x14ac:dyDescent="0.3">
      <c r="A15" s="52">
        <v>6</v>
      </c>
      <c r="B15" s="41" t="s">
        <v>203</v>
      </c>
      <c r="C15" s="51">
        <f>'PLANILHA RESUMO'!C15</f>
        <v>0</v>
      </c>
      <c r="D15" s="50"/>
      <c r="E15" s="46"/>
      <c r="F15" s="49"/>
      <c r="G15" s="49"/>
      <c r="H15" s="50"/>
      <c r="I15" s="49">
        <f>C15*I16</f>
        <v>0</v>
      </c>
      <c r="J15" s="45"/>
      <c r="K15" s="45"/>
      <c r="L15" s="45"/>
      <c r="M15" s="45"/>
      <c r="N15" s="38">
        <f>SUM(D15:I15)</f>
        <v>0</v>
      </c>
    </row>
    <row r="16" spans="1:25" x14ac:dyDescent="0.3">
      <c r="A16" s="52"/>
      <c r="B16" s="41"/>
      <c r="C16" s="51"/>
      <c r="D16" s="47"/>
      <c r="E16" s="46"/>
      <c r="F16" s="49"/>
      <c r="G16" s="98"/>
      <c r="H16" s="47"/>
      <c r="I16" s="44">
        <v>1</v>
      </c>
      <c r="J16" s="45"/>
      <c r="K16" s="45"/>
      <c r="L16" s="45"/>
      <c r="M16" s="45"/>
      <c r="N16" s="43"/>
    </row>
    <row r="17" spans="1:14" x14ac:dyDescent="0.3">
      <c r="A17" s="52">
        <v>7</v>
      </c>
      <c r="B17" s="41" t="s">
        <v>209</v>
      </c>
      <c r="C17" s="51">
        <f>'PLANILHA RESUMO'!C16</f>
        <v>0</v>
      </c>
      <c r="D17" s="50"/>
      <c r="E17" s="46"/>
      <c r="F17" s="99"/>
      <c r="G17" s="49">
        <f>C17*G18</f>
        <v>0</v>
      </c>
      <c r="H17" s="49">
        <f>C17*H18</f>
        <v>0</v>
      </c>
      <c r="I17" s="49">
        <f>C17*I18</f>
        <v>0</v>
      </c>
      <c r="J17" s="49">
        <f>C17*J18</f>
        <v>0</v>
      </c>
      <c r="K17" s="49">
        <f>C17*K18</f>
        <v>0</v>
      </c>
      <c r="L17" s="49">
        <f>C17*L18</f>
        <v>0</v>
      </c>
      <c r="M17" s="49">
        <f>C17*M18</f>
        <v>0</v>
      </c>
      <c r="N17" s="38">
        <f>SUM(D17:M17)</f>
        <v>0</v>
      </c>
    </row>
    <row r="18" spans="1:14" x14ac:dyDescent="0.3">
      <c r="A18" s="52"/>
      <c r="B18" s="41"/>
      <c r="C18" s="51"/>
      <c r="D18" s="47"/>
      <c r="E18" s="46"/>
      <c r="F18" s="100"/>
      <c r="G18" s="53">
        <v>0.2</v>
      </c>
      <c r="H18" s="53">
        <v>0.2</v>
      </c>
      <c r="I18" s="53">
        <v>0.2</v>
      </c>
      <c r="J18" s="53">
        <v>0.2</v>
      </c>
      <c r="K18" s="53">
        <v>0.1</v>
      </c>
      <c r="L18" s="53">
        <v>0.05</v>
      </c>
      <c r="M18" s="53">
        <v>0.05</v>
      </c>
      <c r="N18" s="43"/>
    </row>
    <row r="19" spans="1:14" x14ac:dyDescent="0.3">
      <c r="A19" s="52">
        <v>8</v>
      </c>
      <c r="B19" s="41" t="s">
        <v>290</v>
      </c>
      <c r="C19" s="51">
        <f>'PLANILHA RESUMO'!C17</f>
        <v>0</v>
      </c>
      <c r="D19" s="50"/>
      <c r="E19" s="46"/>
      <c r="F19" s="99"/>
      <c r="G19" s="49">
        <f>C19*G20</f>
        <v>0</v>
      </c>
      <c r="H19" s="49">
        <f>C19*H20</f>
        <v>0</v>
      </c>
      <c r="I19" s="49">
        <f>C19*I20</f>
        <v>0</v>
      </c>
      <c r="J19" s="49">
        <f>C19*J20</f>
        <v>0</v>
      </c>
      <c r="K19" s="49">
        <f>C19*K20</f>
        <v>0</v>
      </c>
      <c r="L19" s="49">
        <f>C19*L20</f>
        <v>0</v>
      </c>
      <c r="M19" s="49">
        <f>C19*M20</f>
        <v>0</v>
      </c>
      <c r="N19" s="38">
        <f>SUM(D19:M19)</f>
        <v>0</v>
      </c>
    </row>
    <row r="20" spans="1:14" x14ac:dyDescent="0.3">
      <c r="A20" s="52"/>
      <c r="B20" s="41"/>
      <c r="C20" s="51"/>
      <c r="D20" s="47"/>
      <c r="E20" s="46"/>
      <c r="F20" s="100"/>
      <c r="G20" s="53">
        <v>0.2</v>
      </c>
      <c r="H20" s="53">
        <v>0.2</v>
      </c>
      <c r="I20" s="53">
        <v>0.2</v>
      </c>
      <c r="J20" s="53">
        <v>0.2</v>
      </c>
      <c r="K20" s="53">
        <v>0.1</v>
      </c>
      <c r="L20" s="53">
        <v>0.05</v>
      </c>
      <c r="M20" s="53">
        <v>0.05</v>
      </c>
      <c r="N20" s="43"/>
    </row>
    <row r="21" spans="1:14" x14ac:dyDescent="0.3">
      <c r="A21" s="52">
        <v>9</v>
      </c>
      <c r="B21" s="41" t="s">
        <v>796</v>
      </c>
      <c r="C21" s="51">
        <f>'PLANILHA RESUMO'!C18</f>
        <v>0</v>
      </c>
      <c r="D21" s="50"/>
      <c r="E21" s="46"/>
      <c r="F21" s="49"/>
      <c r="G21" s="49">
        <f>C21*G22</f>
        <v>0</v>
      </c>
      <c r="H21" s="49">
        <f>C21*H22</f>
        <v>0</v>
      </c>
      <c r="I21" s="50"/>
      <c r="J21" s="50"/>
      <c r="K21" s="50"/>
      <c r="L21" s="50"/>
      <c r="M21" s="50"/>
      <c r="N21" s="38">
        <f>SUM(D21:I21)</f>
        <v>0</v>
      </c>
    </row>
    <row r="22" spans="1:14" x14ac:dyDescent="0.3">
      <c r="A22" s="52"/>
      <c r="B22" s="41"/>
      <c r="C22" s="51"/>
      <c r="D22" s="47"/>
      <c r="E22" s="46"/>
      <c r="F22" s="49"/>
      <c r="G22" s="53">
        <v>0.5</v>
      </c>
      <c r="H22" s="53">
        <v>0.5</v>
      </c>
      <c r="I22" s="62"/>
      <c r="J22" s="62"/>
      <c r="K22" s="62"/>
      <c r="L22" s="62"/>
      <c r="M22" s="62"/>
      <c r="N22" s="43"/>
    </row>
    <row r="23" spans="1:14" x14ac:dyDescent="0.3">
      <c r="A23" s="52">
        <v>10</v>
      </c>
      <c r="B23" s="41" t="s">
        <v>797</v>
      </c>
      <c r="C23" s="51">
        <f>'PLANILHA RESUMO'!C19</f>
        <v>0</v>
      </c>
      <c r="D23" s="50"/>
      <c r="E23" s="46"/>
      <c r="F23" s="49">
        <f>C23*F24</f>
        <v>0</v>
      </c>
      <c r="G23" s="49">
        <f>C23*G24</f>
        <v>0</v>
      </c>
      <c r="H23" s="49">
        <f>C23*H24</f>
        <v>0</v>
      </c>
      <c r="I23" s="49">
        <f>C23*I24</f>
        <v>0</v>
      </c>
      <c r="J23" s="61"/>
      <c r="K23" s="61"/>
      <c r="L23" s="61"/>
      <c r="M23" s="61"/>
      <c r="N23" s="38">
        <f>SUM(D23:M23)</f>
        <v>0</v>
      </c>
    </row>
    <row r="24" spans="1:14" x14ac:dyDescent="0.3">
      <c r="A24" s="52"/>
      <c r="B24" s="41"/>
      <c r="C24" s="51"/>
      <c r="D24" s="47"/>
      <c r="E24" s="46"/>
      <c r="F24" s="53">
        <v>0.25</v>
      </c>
      <c r="G24" s="53">
        <v>0.25</v>
      </c>
      <c r="H24" s="53">
        <v>0.25</v>
      </c>
      <c r="I24" s="53">
        <v>0.25</v>
      </c>
      <c r="J24" s="61"/>
      <c r="K24" s="61"/>
      <c r="L24" s="61"/>
      <c r="M24" s="61"/>
      <c r="N24" s="43"/>
    </row>
    <row r="25" spans="1:14" x14ac:dyDescent="0.3">
      <c r="A25" s="52">
        <v>11</v>
      </c>
      <c r="B25" s="41" t="s">
        <v>463</v>
      </c>
      <c r="C25" s="51">
        <f>'PLANILHA RESUMO'!C20</f>
        <v>0</v>
      </c>
      <c r="D25" s="50"/>
      <c r="E25" s="46"/>
      <c r="F25" s="49"/>
      <c r="G25" s="46"/>
      <c r="H25" s="99"/>
      <c r="I25" s="99"/>
      <c r="J25" s="99"/>
      <c r="K25" s="99"/>
      <c r="L25" s="49">
        <f>C25*L26</f>
        <v>0</v>
      </c>
      <c r="M25" s="49">
        <f>C25*M26</f>
        <v>0</v>
      </c>
      <c r="N25" s="38">
        <f>SUM(D25:M25)</f>
        <v>0</v>
      </c>
    </row>
    <row r="26" spans="1:14" x14ac:dyDescent="0.3">
      <c r="A26" s="52"/>
      <c r="B26" s="41"/>
      <c r="C26" s="51"/>
      <c r="D26" s="47"/>
      <c r="E26" s="46"/>
      <c r="F26" s="49"/>
      <c r="G26" s="46"/>
      <c r="H26" s="98"/>
      <c r="I26" s="98"/>
      <c r="J26" s="98"/>
      <c r="K26" s="98"/>
      <c r="L26" s="44">
        <v>0.5</v>
      </c>
      <c r="M26" s="44">
        <v>0.5</v>
      </c>
      <c r="N26" s="43"/>
    </row>
    <row r="27" spans="1:14" x14ac:dyDescent="0.3">
      <c r="A27" s="52">
        <v>12</v>
      </c>
      <c r="B27" s="41" t="s">
        <v>715</v>
      </c>
      <c r="C27" s="51">
        <f>'PLANILHA RESUMO'!C21</f>
        <v>0</v>
      </c>
      <c r="D27" s="50"/>
      <c r="E27" s="46"/>
      <c r="F27" s="61"/>
      <c r="G27" s="49">
        <f>C27*G28</f>
        <v>0</v>
      </c>
      <c r="H27" s="49">
        <f>C27*H28</f>
        <v>0</v>
      </c>
      <c r="I27" s="99"/>
      <c r="J27" s="50"/>
      <c r="K27" s="50"/>
      <c r="L27" s="49">
        <f>C27*L28</f>
        <v>0</v>
      </c>
      <c r="M27" s="49">
        <f>C27*M28</f>
        <v>0</v>
      </c>
      <c r="N27" s="38">
        <f>SUM(D27:M27)</f>
        <v>0</v>
      </c>
    </row>
    <row r="28" spans="1:14" x14ac:dyDescent="0.3">
      <c r="A28" s="52"/>
      <c r="B28" s="41"/>
      <c r="C28" s="51"/>
      <c r="D28" s="47"/>
      <c r="E28" s="46"/>
      <c r="F28" s="61"/>
      <c r="G28" s="53">
        <v>0.25</v>
      </c>
      <c r="H28" s="53">
        <v>0.25</v>
      </c>
      <c r="I28" s="100"/>
      <c r="J28" s="47"/>
      <c r="K28" s="47"/>
      <c r="L28" s="53">
        <v>0.25</v>
      </c>
      <c r="M28" s="53">
        <v>0.25</v>
      </c>
      <c r="N28" s="43"/>
    </row>
    <row r="29" spans="1:14" x14ac:dyDescent="0.3">
      <c r="A29" s="52">
        <v>13</v>
      </c>
      <c r="B29" s="41" t="s">
        <v>489</v>
      </c>
      <c r="C29" s="51">
        <f>'PLANILHA RESUMO'!C22</f>
        <v>0</v>
      </c>
      <c r="D29" s="50"/>
      <c r="E29" s="50"/>
      <c r="F29" s="49">
        <f>C29*F30</f>
        <v>0</v>
      </c>
      <c r="G29" s="49">
        <f>C29*G30</f>
        <v>0</v>
      </c>
      <c r="H29" s="49">
        <f>C29*H30</f>
        <v>0</v>
      </c>
      <c r="I29" s="49">
        <f>C29*I30</f>
        <v>0</v>
      </c>
      <c r="J29" s="61"/>
      <c r="K29" s="61"/>
      <c r="L29" s="61"/>
      <c r="M29" s="61"/>
      <c r="N29" s="38">
        <f>SUM(D29:M29)</f>
        <v>0</v>
      </c>
    </row>
    <row r="30" spans="1:14" x14ac:dyDescent="0.3">
      <c r="A30" s="52"/>
      <c r="B30" s="41"/>
      <c r="C30" s="51"/>
      <c r="D30" s="47"/>
      <c r="E30" s="62"/>
      <c r="F30" s="53">
        <v>0.25</v>
      </c>
      <c r="G30" s="53">
        <v>0.25</v>
      </c>
      <c r="H30" s="53">
        <v>0.25</v>
      </c>
      <c r="I30" s="53">
        <v>0.25</v>
      </c>
      <c r="J30" s="61"/>
      <c r="K30" s="61"/>
      <c r="L30" s="61"/>
      <c r="M30" s="61"/>
      <c r="N30" s="43"/>
    </row>
    <row r="31" spans="1:14" x14ac:dyDescent="0.3">
      <c r="A31" s="52">
        <v>14</v>
      </c>
      <c r="B31" s="41" t="s">
        <v>498</v>
      </c>
      <c r="C31" s="51">
        <f>'PLANILHA RESUMO'!C23</f>
        <v>0</v>
      </c>
      <c r="D31" s="50"/>
      <c r="E31" s="46"/>
      <c r="F31" s="49"/>
      <c r="G31" s="61"/>
      <c r="H31" s="49">
        <f>C31*H32</f>
        <v>0</v>
      </c>
      <c r="I31" s="49">
        <f>C31*I32</f>
        <v>0</v>
      </c>
      <c r="J31" s="49">
        <f>C31*J32</f>
        <v>0</v>
      </c>
      <c r="K31" s="49">
        <f>C31*K32</f>
        <v>0</v>
      </c>
      <c r="L31" s="50"/>
      <c r="M31" s="50"/>
      <c r="N31" s="38">
        <f>SUM(D31:M31)</f>
        <v>0</v>
      </c>
    </row>
    <row r="32" spans="1:14" x14ac:dyDescent="0.3">
      <c r="A32" s="52"/>
      <c r="B32" s="41"/>
      <c r="C32" s="51"/>
      <c r="D32" s="47"/>
      <c r="E32" s="46"/>
      <c r="F32" s="49"/>
      <c r="G32" s="61"/>
      <c r="H32" s="53">
        <v>0.25</v>
      </c>
      <c r="I32" s="53">
        <v>0.25</v>
      </c>
      <c r="J32" s="53">
        <v>0.25</v>
      </c>
      <c r="K32" s="53">
        <v>0.25</v>
      </c>
      <c r="L32" s="62"/>
      <c r="M32" s="62"/>
      <c r="N32" s="43"/>
    </row>
    <row r="33" spans="1:14" x14ac:dyDescent="0.3">
      <c r="A33" s="52">
        <v>15</v>
      </c>
      <c r="B33" s="41" t="s">
        <v>514</v>
      </c>
      <c r="C33" s="51">
        <f>'PLANILHA RESUMO'!C24</f>
        <v>0</v>
      </c>
      <c r="D33" s="50"/>
      <c r="E33" s="46"/>
      <c r="F33" s="49"/>
      <c r="G33" s="99"/>
      <c r="H33" s="49">
        <f>C33*H34</f>
        <v>0</v>
      </c>
      <c r="I33" s="49">
        <f>C33*I34</f>
        <v>0</v>
      </c>
      <c r="J33" s="49">
        <f>C33*J34</f>
        <v>0</v>
      </c>
      <c r="K33" s="49">
        <f>C33*K34</f>
        <v>0</v>
      </c>
      <c r="L33" s="61"/>
      <c r="M33" s="61"/>
      <c r="N33" s="38">
        <f>SUM(D33:M33)</f>
        <v>0</v>
      </c>
    </row>
    <row r="34" spans="1:14" x14ac:dyDescent="0.3">
      <c r="A34" s="52"/>
      <c r="B34" s="41"/>
      <c r="C34" s="51"/>
      <c r="D34" s="47"/>
      <c r="E34" s="46"/>
      <c r="F34" s="49"/>
      <c r="G34" s="100"/>
      <c r="H34" s="53">
        <v>0.25</v>
      </c>
      <c r="I34" s="53">
        <v>0.25</v>
      </c>
      <c r="J34" s="53">
        <v>0.25</v>
      </c>
      <c r="K34" s="53">
        <v>0.25</v>
      </c>
      <c r="L34" s="61"/>
      <c r="M34" s="61"/>
      <c r="N34" s="43"/>
    </row>
    <row r="35" spans="1:14" x14ac:dyDescent="0.3">
      <c r="A35" s="52">
        <v>16</v>
      </c>
      <c r="B35" s="41" t="s">
        <v>528</v>
      </c>
      <c r="C35" s="51">
        <f>'PLANILHA RESUMO'!C25</f>
        <v>0</v>
      </c>
      <c r="D35" s="50"/>
      <c r="E35" s="46"/>
      <c r="F35" s="49"/>
      <c r="G35" s="46"/>
      <c r="H35" s="61"/>
      <c r="I35" s="61"/>
      <c r="J35" s="99"/>
      <c r="K35" s="49">
        <f>C35*K36</f>
        <v>0</v>
      </c>
      <c r="L35" s="49">
        <f>C35*L36</f>
        <v>0</v>
      </c>
      <c r="M35" s="49">
        <f>C35*M36</f>
        <v>0</v>
      </c>
      <c r="N35" s="38">
        <f>SUM(D35:M35)</f>
        <v>0</v>
      </c>
    </row>
    <row r="36" spans="1:14" x14ac:dyDescent="0.3">
      <c r="A36" s="52"/>
      <c r="B36" s="41"/>
      <c r="C36" s="51"/>
      <c r="D36" s="47"/>
      <c r="E36" s="46"/>
      <c r="F36" s="49"/>
      <c r="G36" s="46"/>
      <c r="H36" s="61"/>
      <c r="I36" s="61"/>
      <c r="J36" s="98"/>
      <c r="K36" s="44">
        <v>0.4</v>
      </c>
      <c r="L36" s="44">
        <v>0.4</v>
      </c>
      <c r="M36" s="44">
        <v>0.2</v>
      </c>
      <c r="N36" s="43"/>
    </row>
    <row r="37" spans="1:14" x14ac:dyDescent="0.3">
      <c r="A37" s="52">
        <v>17</v>
      </c>
      <c r="B37" s="41" t="s">
        <v>556</v>
      </c>
      <c r="C37" s="51">
        <f>'PLANILHA RESUMO'!C26</f>
        <v>0</v>
      </c>
      <c r="D37" s="50"/>
      <c r="E37" s="46"/>
      <c r="F37" s="49"/>
      <c r="G37" s="46"/>
      <c r="H37" s="61"/>
      <c r="I37" s="61"/>
      <c r="J37" s="99"/>
      <c r="K37" s="49">
        <f>C37*K38</f>
        <v>0</v>
      </c>
      <c r="L37" s="49">
        <f>C37*L38</f>
        <v>0</v>
      </c>
      <c r="M37" s="99"/>
      <c r="N37" s="38">
        <f>SUM(D37:M37)</f>
        <v>0</v>
      </c>
    </row>
    <row r="38" spans="1:14" x14ac:dyDescent="0.3">
      <c r="A38" s="52"/>
      <c r="B38" s="41"/>
      <c r="C38" s="51"/>
      <c r="D38" s="47"/>
      <c r="E38" s="46"/>
      <c r="F38" s="49"/>
      <c r="G38" s="46"/>
      <c r="H38" s="61"/>
      <c r="I38" s="61"/>
      <c r="J38" s="98"/>
      <c r="K38" s="44">
        <v>0.5</v>
      </c>
      <c r="L38" s="44">
        <v>0.5</v>
      </c>
      <c r="M38" s="98"/>
      <c r="N38" s="43"/>
    </row>
    <row r="39" spans="1:14" x14ac:dyDescent="0.3">
      <c r="A39" s="52">
        <v>18</v>
      </c>
      <c r="B39" s="41" t="s">
        <v>723</v>
      </c>
      <c r="C39" s="51">
        <f>'PLANILHA RESUMO'!C27</f>
        <v>0</v>
      </c>
      <c r="D39" s="50"/>
      <c r="E39" s="46"/>
      <c r="F39" s="49"/>
      <c r="G39" s="61"/>
      <c r="H39" s="61"/>
      <c r="I39" s="45"/>
      <c r="J39" s="49">
        <f>C39*J40</f>
        <v>0</v>
      </c>
      <c r="K39" s="49">
        <f>C39*K40</f>
        <v>0</v>
      </c>
      <c r="L39" s="101"/>
      <c r="M39" s="101"/>
      <c r="N39" s="38">
        <f>SUM(D39:M39)</f>
        <v>0</v>
      </c>
    </row>
    <row r="40" spans="1:14" x14ac:dyDescent="0.3">
      <c r="A40" s="52"/>
      <c r="B40" s="41"/>
      <c r="C40" s="51"/>
      <c r="D40" s="47"/>
      <c r="E40" s="46"/>
      <c r="F40" s="49"/>
      <c r="G40" s="61"/>
      <c r="H40" s="61"/>
      <c r="I40" s="45"/>
      <c r="J40" s="53">
        <v>0.5</v>
      </c>
      <c r="K40" s="53">
        <v>0.5</v>
      </c>
      <c r="L40" s="101"/>
      <c r="M40" s="101"/>
      <c r="N40" s="43"/>
    </row>
    <row r="41" spans="1:14" x14ac:dyDescent="0.3">
      <c r="A41" s="52">
        <v>19</v>
      </c>
      <c r="B41" s="41" t="s">
        <v>604</v>
      </c>
      <c r="C41" s="51">
        <f>'PLANILHA RESUMO'!C28</f>
        <v>0</v>
      </c>
      <c r="D41" s="50"/>
      <c r="E41" s="46"/>
      <c r="F41" s="49"/>
      <c r="G41" s="61"/>
      <c r="H41" s="61"/>
      <c r="I41" s="61"/>
      <c r="J41" s="49">
        <f>C41*J42</f>
        <v>0</v>
      </c>
      <c r="K41" s="49">
        <f>C41*K42</f>
        <v>0</v>
      </c>
      <c r="L41" s="102"/>
      <c r="M41" s="102"/>
      <c r="N41" s="38">
        <f>SUM(D41:M41)</f>
        <v>0</v>
      </c>
    </row>
    <row r="42" spans="1:14" x14ac:dyDescent="0.3">
      <c r="A42" s="52"/>
      <c r="B42" s="41"/>
      <c r="C42" s="51"/>
      <c r="D42" s="47"/>
      <c r="E42" s="46"/>
      <c r="F42" s="49"/>
      <c r="G42" s="61"/>
      <c r="H42" s="61"/>
      <c r="I42" s="61"/>
      <c r="J42" s="44">
        <v>0.5</v>
      </c>
      <c r="K42" s="44">
        <v>0.5</v>
      </c>
      <c r="L42" s="102"/>
      <c r="M42" s="102"/>
      <c r="N42" s="43"/>
    </row>
    <row r="43" spans="1:14" x14ac:dyDescent="0.3">
      <c r="A43" s="52">
        <v>20</v>
      </c>
      <c r="B43" s="41" t="s">
        <v>614</v>
      </c>
      <c r="C43" s="51">
        <f>'PLANILHA RESUMO'!C29</f>
        <v>0</v>
      </c>
      <c r="D43" s="50"/>
      <c r="E43" s="46"/>
      <c r="F43" s="49"/>
      <c r="G43" s="46"/>
      <c r="H43" s="61"/>
      <c r="I43" s="61"/>
      <c r="J43" s="102"/>
      <c r="K43" s="102"/>
      <c r="L43" s="49">
        <f>C43*L44</f>
        <v>0</v>
      </c>
      <c r="M43" s="102"/>
      <c r="N43" s="38">
        <f>SUM(D43:M43)</f>
        <v>0</v>
      </c>
    </row>
    <row r="44" spans="1:14" x14ac:dyDescent="0.3">
      <c r="A44" s="52"/>
      <c r="B44" s="41"/>
      <c r="C44" s="51"/>
      <c r="D44" s="47"/>
      <c r="E44" s="46"/>
      <c r="F44" s="49"/>
      <c r="G44" s="46"/>
      <c r="H44" s="61"/>
      <c r="I44" s="61"/>
      <c r="J44" s="102"/>
      <c r="K44" s="102"/>
      <c r="L44" s="53">
        <v>1</v>
      </c>
      <c r="M44" s="102"/>
      <c r="N44" s="43"/>
    </row>
    <row r="45" spans="1:14" x14ac:dyDescent="0.3">
      <c r="A45" s="52">
        <v>21</v>
      </c>
      <c r="B45" s="16" t="s">
        <v>724</v>
      </c>
      <c r="C45" s="51">
        <f>'PLANILHA RESUMO'!C30</f>
        <v>0</v>
      </c>
      <c r="D45" s="50"/>
      <c r="E45" s="46"/>
      <c r="F45" s="49"/>
      <c r="G45" s="46"/>
      <c r="H45" s="61"/>
      <c r="I45" s="61"/>
      <c r="J45" s="102"/>
      <c r="K45" s="102"/>
      <c r="L45" s="102"/>
      <c r="M45" s="49">
        <f>C45*M46</f>
        <v>0</v>
      </c>
      <c r="N45" s="38">
        <f>SUM(D45:M45)</f>
        <v>0</v>
      </c>
    </row>
    <row r="46" spans="1:14" x14ac:dyDescent="0.3">
      <c r="A46" s="52"/>
      <c r="B46" s="41"/>
      <c r="C46" s="51"/>
      <c r="D46" s="47"/>
      <c r="E46" s="46"/>
      <c r="F46" s="49"/>
      <c r="G46" s="46"/>
      <c r="H46" s="61"/>
      <c r="I46" s="61"/>
      <c r="J46" s="102"/>
      <c r="K46" s="102"/>
      <c r="L46" s="102"/>
      <c r="M46" s="53">
        <v>1</v>
      </c>
      <c r="N46" s="43"/>
    </row>
    <row r="47" spans="1:14" x14ac:dyDescent="0.3">
      <c r="A47" s="52">
        <v>22</v>
      </c>
      <c r="B47" s="41" t="s">
        <v>640</v>
      </c>
      <c r="C47" s="51">
        <f>'PLANILHA RESUMO'!C31</f>
        <v>0</v>
      </c>
      <c r="D47" s="50"/>
      <c r="E47" s="46"/>
      <c r="F47" s="49"/>
      <c r="G47" s="46"/>
      <c r="H47" s="45"/>
      <c r="I47" s="61"/>
      <c r="J47" s="99"/>
      <c r="K47" s="99"/>
      <c r="L47" s="99"/>
      <c r="M47" s="49">
        <f>C47*M48</f>
        <v>0</v>
      </c>
      <c r="N47" s="38">
        <f>SUM(D47:M47)</f>
        <v>0</v>
      </c>
    </row>
    <row r="48" spans="1:14" x14ac:dyDescent="0.3">
      <c r="A48" s="52"/>
      <c r="B48" s="41"/>
      <c r="C48" s="51"/>
      <c r="D48" s="47"/>
      <c r="E48" s="46"/>
      <c r="F48" s="49"/>
      <c r="G48" s="46"/>
      <c r="H48" s="45"/>
      <c r="I48" s="61"/>
      <c r="J48" s="100"/>
      <c r="K48" s="100"/>
      <c r="L48" s="100"/>
      <c r="M48" s="53">
        <v>1</v>
      </c>
      <c r="N48" s="43"/>
    </row>
    <row r="49" spans="1:14" x14ac:dyDescent="0.3">
      <c r="A49" s="52">
        <v>23</v>
      </c>
      <c r="B49" s="41" t="s">
        <v>658</v>
      </c>
      <c r="C49" s="51">
        <f>'PLANILHA RESUMO'!C32</f>
        <v>0</v>
      </c>
      <c r="D49" s="50"/>
      <c r="E49" s="49">
        <f>C49*E50</f>
        <v>0</v>
      </c>
      <c r="F49" s="61"/>
      <c r="G49" s="46"/>
      <c r="H49" s="45"/>
      <c r="I49" s="45"/>
      <c r="J49" s="49">
        <f>C49*J50</f>
        <v>0</v>
      </c>
      <c r="K49" s="101"/>
      <c r="L49" s="101"/>
      <c r="M49" s="101"/>
      <c r="N49" s="38">
        <f>SUM(D49:M49)</f>
        <v>0</v>
      </c>
    </row>
    <row r="50" spans="1:14" x14ac:dyDescent="0.3">
      <c r="A50" s="52"/>
      <c r="B50" s="41"/>
      <c r="C50" s="51"/>
      <c r="D50" s="47"/>
      <c r="E50" s="44">
        <v>0.5</v>
      </c>
      <c r="F50" s="61"/>
      <c r="G50" s="46"/>
      <c r="H50" s="45"/>
      <c r="I50" s="45"/>
      <c r="J50" s="44">
        <v>0.5</v>
      </c>
      <c r="K50" s="101"/>
      <c r="L50" s="101"/>
      <c r="M50" s="101"/>
      <c r="N50" s="43"/>
    </row>
    <row r="51" spans="1:14" x14ac:dyDescent="0.3">
      <c r="A51" s="52">
        <v>24</v>
      </c>
      <c r="B51" s="41" t="s">
        <v>669</v>
      </c>
      <c r="C51" s="51">
        <f>'PLANILHA RESUMO'!C33</f>
        <v>0</v>
      </c>
      <c r="D51" s="50"/>
      <c r="E51" s="46"/>
      <c r="F51" s="49"/>
      <c r="G51" s="46"/>
      <c r="H51" s="45"/>
      <c r="I51" s="61"/>
      <c r="J51" s="99"/>
      <c r="K51" s="99"/>
      <c r="L51" s="49">
        <f>C51*L52</f>
        <v>0</v>
      </c>
      <c r="M51" s="61"/>
      <c r="N51" s="38">
        <f>SUM(D51:M51)</f>
        <v>0</v>
      </c>
    </row>
    <row r="52" spans="1:14" x14ac:dyDescent="0.3">
      <c r="A52" s="52"/>
      <c r="B52" s="41"/>
      <c r="C52" s="51"/>
      <c r="D52" s="47"/>
      <c r="E52" s="46"/>
      <c r="F52" s="49"/>
      <c r="G52" s="46"/>
      <c r="H52" s="45"/>
      <c r="I52" s="61"/>
      <c r="J52" s="100"/>
      <c r="K52" s="100"/>
      <c r="L52" s="53">
        <v>1</v>
      </c>
      <c r="M52" s="61"/>
      <c r="N52" s="43"/>
    </row>
    <row r="53" spans="1:14" x14ac:dyDescent="0.3">
      <c r="A53" s="52">
        <v>25</v>
      </c>
      <c r="B53" s="41" t="s">
        <v>678</v>
      </c>
      <c r="C53" s="51">
        <f>'PLANILHA RESUMO'!C34</f>
        <v>0</v>
      </c>
      <c r="D53" s="50"/>
      <c r="E53" s="46"/>
      <c r="F53" s="49"/>
      <c r="G53" s="46"/>
      <c r="H53" s="49"/>
      <c r="I53" s="61"/>
      <c r="J53" s="99"/>
      <c r="K53" s="99"/>
      <c r="L53" s="99"/>
      <c r="M53" s="49">
        <f>C53*M54</f>
        <v>0</v>
      </c>
      <c r="N53" s="38">
        <f>SUM(D53:M53)</f>
        <v>0</v>
      </c>
    </row>
    <row r="54" spans="1:14" x14ac:dyDescent="0.3">
      <c r="A54" s="52"/>
      <c r="B54" s="41"/>
      <c r="C54" s="51"/>
      <c r="D54" s="47"/>
      <c r="E54" s="46"/>
      <c r="F54" s="49"/>
      <c r="G54" s="46"/>
      <c r="H54" s="62"/>
      <c r="I54" s="61"/>
      <c r="J54" s="100"/>
      <c r="K54" s="100"/>
      <c r="L54" s="100"/>
      <c r="M54" s="53">
        <v>1</v>
      </c>
      <c r="N54" s="43"/>
    </row>
    <row r="55" spans="1:14" x14ac:dyDescent="0.3">
      <c r="A55" s="52">
        <v>26</v>
      </c>
      <c r="B55" s="41" t="s">
        <v>687</v>
      </c>
      <c r="C55" s="51">
        <f>'PLANILHA RESUMO'!C35</f>
        <v>0</v>
      </c>
      <c r="D55" s="50"/>
      <c r="E55" s="46"/>
      <c r="F55" s="49"/>
      <c r="G55" s="46"/>
      <c r="H55" s="45"/>
      <c r="I55" s="61"/>
      <c r="J55" s="99"/>
      <c r="K55" s="99"/>
      <c r="L55" s="99"/>
      <c r="M55" s="49">
        <f>C55*M56</f>
        <v>0</v>
      </c>
      <c r="N55" s="38">
        <f>SUM(D55:M55)</f>
        <v>0</v>
      </c>
    </row>
    <row r="56" spans="1:14" x14ac:dyDescent="0.3">
      <c r="A56" s="42"/>
      <c r="B56" s="48"/>
      <c r="C56" s="45"/>
      <c r="D56" s="47"/>
      <c r="E56" s="46"/>
      <c r="F56" s="45"/>
      <c r="G56" s="46"/>
      <c r="H56" s="45"/>
      <c r="I56" s="61"/>
      <c r="J56" s="100"/>
      <c r="K56" s="100"/>
      <c r="L56" s="100"/>
      <c r="M56" s="53">
        <v>1</v>
      </c>
      <c r="N56" s="43"/>
    </row>
    <row r="57" spans="1:14" x14ac:dyDescent="0.3">
      <c r="A57" s="42"/>
      <c r="B57" s="41" t="s">
        <v>759</v>
      </c>
      <c r="C57" s="40"/>
      <c r="D57" s="39">
        <f>SUM(D5,D7,D11)</f>
        <v>0</v>
      </c>
      <c r="E57" s="39">
        <f t="shared" ref="E57" si="0">E5+E7+E11+E13+E15+E17+E19+E21+E23+E25+E27+E29+E31+E33+E35+E37+E41+E43+E39+E47+E49+E51+E53+E55</f>
        <v>0</v>
      </c>
      <c r="F57" s="39">
        <f>SUM(F5,F9,F13,F23,F29)</f>
        <v>0</v>
      </c>
      <c r="G57" s="39">
        <f>SUM(G5,G9,G13,G17,G19,G21,G23,G27,G29)</f>
        <v>0</v>
      </c>
      <c r="H57" s="39">
        <f>SUM(H5,H9,H13,H17,H19,H21,H23,H27,H29,H31,H33)</f>
        <v>0</v>
      </c>
      <c r="I57" s="39">
        <f>SUM(I5,I9,I15,I17,I19,I23,I29,I31,I33)</f>
        <v>0</v>
      </c>
      <c r="J57" s="39">
        <f>SUM(J5,J17,J19,J31,J33,J39,J41,J49)</f>
        <v>0</v>
      </c>
      <c r="K57" s="39">
        <f>SUM(K5,K17,K19,K31,K33,K35,K37,K39,K41)</f>
        <v>0</v>
      </c>
      <c r="L57" s="39">
        <f>SUM(L5,L17,L19,L25,L27,L35,L37,L43,L51)</f>
        <v>0</v>
      </c>
      <c r="M57" s="39">
        <f>SUM(M5,M17,M19,M25,M27,M35,M45,M47,M53,M55)</f>
        <v>0</v>
      </c>
      <c r="N57" s="38">
        <f>SUM(D57:M57)</f>
        <v>0</v>
      </c>
    </row>
    <row r="58" spans="1:14" ht="15" thickBot="1" x14ac:dyDescent="0.35">
      <c r="A58" s="37"/>
      <c r="B58" s="36"/>
      <c r="C58" s="35"/>
      <c r="D58" s="35"/>
      <c r="E58" s="35"/>
      <c r="F58" s="35"/>
      <c r="G58" s="35"/>
      <c r="H58" s="35"/>
      <c r="I58" s="34"/>
      <c r="J58" s="35"/>
      <c r="K58" s="35"/>
      <c r="L58" s="35"/>
      <c r="M58" s="35"/>
      <c r="N58" s="33">
        <f>SUM(N5:N55)</f>
        <v>0</v>
      </c>
    </row>
    <row r="59" spans="1:14" x14ac:dyDescent="0.3">
      <c r="A59" s="32"/>
      <c r="B59" s="31" t="s">
        <v>758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0"/>
    </row>
    <row r="60" spans="1:14" ht="15" thickBot="1" x14ac:dyDescent="0.35">
      <c r="A60" s="29">
        <v>1</v>
      </c>
      <c r="B60" s="28" t="s">
        <v>757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6"/>
    </row>
    <row r="61" spans="1:14" x14ac:dyDescent="0.3">
      <c r="A61" s="103" t="s">
        <v>987</v>
      </c>
      <c r="B61" s="104"/>
      <c r="C61" s="111" t="s">
        <v>1019</v>
      </c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3"/>
    </row>
    <row r="62" spans="1:14" x14ac:dyDescent="0.3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5"/>
    </row>
    <row r="63" spans="1:14" x14ac:dyDescent="0.3">
      <c r="A63" s="107"/>
      <c r="B63" s="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5"/>
    </row>
    <row r="64" spans="1:14" x14ac:dyDescent="0.3">
      <c r="A64" s="108"/>
      <c r="B64" s="8" t="s">
        <v>695</v>
      </c>
      <c r="C64" s="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5"/>
    </row>
    <row r="65" spans="1:14" x14ac:dyDescent="0.3">
      <c r="A65" s="108"/>
      <c r="B65" s="6"/>
      <c r="C65" s="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5"/>
    </row>
    <row r="66" spans="1:14" x14ac:dyDescent="0.3">
      <c r="A66" s="108"/>
      <c r="B66" s="6"/>
      <c r="C66" s="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5"/>
    </row>
    <row r="67" spans="1:14" ht="15" thickBot="1" x14ac:dyDescent="0.35">
      <c r="A67" s="109"/>
      <c r="B67" s="2"/>
      <c r="C67" s="2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5"/>
    </row>
  </sheetData>
  <mergeCells count="6">
    <mergeCell ref="X3:Y3"/>
    <mergeCell ref="A3:N3"/>
    <mergeCell ref="P3:Q3"/>
    <mergeCell ref="R3:S3"/>
    <mergeCell ref="T3:U3"/>
    <mergeCell ref="V3:W3"/>
  </mergeCells>
  <pageMargins left="0.7" right="0.7" top="0.75" bottom="0.75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C672-C1AD-4FE6-AC8D-D53BF2B146AA}">
  <sheetPr>
    <pageSetUpPr fitToPage="1"/>
  </sheetPr>
  <dimension ref="A1:L388"/>
  <sheetViews>
    <sheetView zoomScale="90" workbookViewId="0">
      <pane ySplit="13" topLeftCell="A280" activePane="bottomLeft" state="frozen"/>
      <selection pane="bottomLeft" activeCell="D7" sqref="D7"/>
    </sheetView>
  </sheetViews>
  <sheetFormatPr defaultRowHeight="14.4" x14ac:dyDescent="0.3"/>
  <cols>
    <col min="1" max="1" width="10" customWidth="1"/>
    <col min="2" max="2" width="18.44140625" customWidth="1"/>
    <col min="3" max="3" width="13.33203125" customWidth="1"/>
    <col min="4" max="4" width="62.88671875" customWidth="1"/>
    <col min="5" max="5" width="7.109375" customWidth="1"/>
    <col min="6" max="6" width="13.33203125" customWidth="1"/>
    <col min="7" max="7" width="14.33203125" customWidth="1"/>
    <col min="8" max="8" width="17.5546875" customWidth="1"/>
    <col min="9" max="9" width="15.109375" customWidth="1"/>
    <col min="10" max="11" width="19.5546875" customWidth="1"/>
    <col min="12" max="12" width="18.33203125" customWidth="1"/>
  </cols>
  <sheetData>
    <row r="1" spans="1:12" ht="5.0999999999999996" customHeight="1" thickBot="1" x14ac:dyDescent="0.35"/>
    <row r="2" spans="1:12" x14ac:dyDescent="0.3">
      <c r="A2" s="136" t="s">
        <v>714</v>
      </c>
      <c r="B2" s="137"/>
      <c r="C2" s="137"/>
      <c r="D2" s="137"/>
      <c r="E2" s="137" t="s">
        <v>0</v>
      </c>
      <c r="F2" s="137"/>
      <c r="G2" s="137"/>
      <c r="H2" s="137"/>
      <c r="I2" s="137"/>
      <c r="J2" s="137"/>
      <c r="K2" s="137"/>
      <c r="L2" s="138"/>
    </row>
    <row r="3" spans="1:12" x14ac:dyDescent="0.3">
      <c r="A3" s="139" t="s">
        <v>1</v>
      </c>
      <c r="B3" s="140"/>
      <c r="C3" s="140"/>
      <c r="D3" s="140"/>
      <c r="E3" s="140" t="s">
        <v>975</v>
      </c>
      <c r="F3" s="140"/>
      <c r="G3" s="140"/>
      <c r="H3" s="140"/>
      <c r="I3" s="140"/>
      <c r="J3" s="140"/>
      <c r="K3" s="140"/>
      <c r="L3" s="141"/>
    </row>
    <row r="4" spans="1:12" x14ac:dyDescent="0.3">
      <c r="A4" s="139" t="s">
        <v>2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1"/>
    </row>
    <row r="5" spans="1:12" x14ac:dyDescent="0.3">
      <c r="A5" s="139" t="s">
        <v>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1"/>
    </row>
    <row r="6" spans="1:12" x14ac:dyDescent="0.3">
      <c r="A6" s="139" t="s">
        <v>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1"/>
    </row>
    <row r="7" spans="1:12" x14ac:dyDescent="0.3">
      <c r="A7" s="139" t="s">
        <v>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1"/>
    </row>
    <row r="8" spans="1:12" x14ac:dyDescent="0.3">
      <c r="A8" s="179" t="s">
        <v>6</v>
      </c>
      <c r="B8" s="180"/>
      <c r="C8" s="180"/>
      <c r="D8" s="180"/>
      <c r="E8" s="140"/>
      <c r="F8" s="140"/>
      <c r="G8" s="140"/>
      <c r="H8" s="140"/>
      <c r="I8" s="140"/>
      <c r="J8" s="140"/>
      <c r="K8" s="140"/>
      <c r="L8" s="141"/>
    </row>
    <row r="9" spans="1:12" ht="20.100000000000001" customHeight="1" x14ac:dyDescent="0.35">
      <c r="A9" s="181" t="s">
        <v>709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2"/>
    </row>
    <row r="10" spans="1:12" ht="15" thickBot="1" x14ac:dyDescent="0.35">
      <c r="A10" s="200" t="s">
        <v>1020</v>
      </c>
      <c r="B10" s="201"/>
      <c r="C10" s="201"/>
      <c r="D10" s="142"/>
      <c r="E10" s="142"/>
      <c r="F10" s="142"/>
      <c r="G10" s="142"/>
      <c r="H10" s="142"/>
      <c r="I10" s="142"/>
      <c r="J10" s="142"/>
      <c r="K10" s="142"/>
      <c r="L10" s="143"/>
    </row>
    <row r="11" spans="1:12" ht="8.1" customHeight="1" thickBot="1" x14ac:dyDescent="0.35"/>
    <row r="12" spans="1:12" ht="20.100000000000001" customHeight="1" x14ac:dyDescent="0.3">
      <c r="A12" s="186" t="s">
        <v>7</v>
      </c>
      <c r="B12" s="175" t="s">
        <v>8</v>
      </c>
      <c r="C12" s="175" t="s">
        <v>9</v>
      </c>
      <c r="D12" s="175" t="s">
        <v>10</v>
      </c>
      <c r="E12" s="175" t="s">
        <v>11</v>
      </c>
      <c r="F12" s="175" t="s">
        <v>12</v>
      </c>
      <c r="G12" s="177" t="s">
        <v>708</v>
      </c>
      <c r="H12" s="183" t="s">
        <v>707</v>
      </c>
      <c r="I12" s="184"/>
      <c r="J12" s="183" t="s">
        <v>703</v>
      </c>
      <c r="K12" s="175"/>
      <c r="L12" s="185"/>
    </row>
    <row r="13" spans="1:12" ht="15" thickBot="1" x14ac:dyDescent="0.35">
      <c r="A13" s="187"/>
      <c r="B13" s="176"/>
      <c r="C13" s="176"/>
      <c r="D13" s="176"/>
      <c r="E13" s="176"/>
      <c r="F13" s="176"/>
      <c r="G13" s="178"/>
      <c r="H13" s="154" t="s">
        <v>706</v>
      </c>
      <c r="I13" s="155" t="s">
        <v>705</v>
      </c>
      <c r="J13" s="145" t="s">
        <v>706</v>
      </c>
      <c r="K13" s="145" t="s">
        <v>705</v>
      </c>
      <c r="L13" s="144" t="s">
        <v>14</v>
      </c>
    </row>
    <row r="14" spans="1:12" ht="18.149999999999999" customHeight="1" x14ac:dyDescent="0.35">
      <c r="A14" s="116" t="s">
        <v>15</v>
      </c>
      <c r="B14" s="117" t="s">
        <v>16</v>
      </c>
      <c r="C14" s="118"/>
      <c r="D14" s="118"/>
      <c r="E14" s="118"/>
      <c r="F14" s="119">
        <v>1</v>
      </c>
      <c r="G14" s="130"/>
      <c r="H14" s="130"/>
      <c r="I14" s="130"/>
      <c r="J14" s="120">
        <v>147767.03</v>
      </c>
      <c r="K14" s="120">
        <v>6637.22</v>
      </c>
      <c r="L14" s="121">
        <v>154404.25</v>
      </c>
    </row>
    <row r="15" spans="1:12" x14ac:dyDescent="0.3">
      <c r="A15" s="122" t="s">
        <v>17</v>
      </c>
      <c r="B15" s="123" t="s">
        <v>43</v>
      </c>
      <c r="C15" s="124" t="s">
        <v>978</v>
      </c>
      <c r="D15" s="125" t="s">
        <v>977</v>
      </c>
      <c r="E15" t="s">
        <v>976</v>
      </c>
      <c r="F15" s="124" t="s">
        <v>38</v>
      </c>
      <c r="G15" s="126"/>
      <c r="H15" s="126"/>
      <c r="I15" s="126"/>
      <c r="J15" s="126"/>
      <c r="K15" s="126"/>
      <c r="L15" s="127"/>
    </row>
    <row r="16" spans="1:12" ht="18.149999999999999" customHeight="1" x14ac:dyDescent="0.35">
      <c r="A16" s="128" t="s">
        <v>21</v>
      </c>
      <c r="B16" s="129" t="s">
        <v>22</v>
      </c>
      <c r="C16" s="130"/>
      <c r="D16" s="130"/>
      <c r="E16" s="130"/>
      <c r="F16" s="131">
        <v>1</v>
      </c>
      <c r="G16" s="130"/>
      <c r="H16" s="130"/>
      <c r="I16" s="130"/>
      <c r="J16" s="132"/>
      <c r="K16" s="132"/>
      <c r="L16" s="133"/>
    </row>
    <row r="17" spans="1:12" ht="28.8" x14ac:dyDescent="0.3">
      <c r="A17" s="122" t="s">
        <v>23</v>
      </c>
      <c r="B17" s="123" t="s">
        <v>18</v>
      </c>
      <c r="C17" s="124">
        <v>99059</v>
      </c>
      <c r="D17" s="125" t="s">
        <v>24</v>
      </c>
      <c r="E17" t="s">
        <v>25</v>
      </c>
      <c r="F17" s="124" t="s">
        <v>26</v>
      </c>
      <c r="G17" s="126"/>
      <c r="H17" s="126"/>
      <c r="I17" s="126"/>
      <c r="J17" s="126"/>
      <c r="K17" s="126"/>
      <c r="L17" s="127"/>
    </row>
    <row r="18" spans="1:12" ht="28.8" x14ac:dyDescent="0.3">
      <c r="A18" s="122" t="s">
        <v>27</v>
      </c>
      <c r="B18" s="123" t="s">
        <v>18</v>
      </c>
      <c r="C18" s="124">
        <v>103689</v>
      </c>
      <c r="D18" s="125" t="s">
        <v>28</v>
      </c>
      <c r="E18" t="s">
        <v>29</v>
      </c>
      <c r="F18" s="124" t="s">
        <v>30</v>
      </c>
      <c r="G18" s="126"/>
      <c r="H18" s="126"/>
      <c r="I18" s="126"/>
      <c r="J18" s="126"/>
      <c r="K18" s="126"/>
      <c r="L18" s="127"/>
    </row>
    <row r="19" spans="1:12" ht="43.2" x14ac:dyDescent="0.3">
      <c r="A19" s="122" t="s">
        <v>31</v>
      </c>
      <c r="B19" s="123" t="s">
        <v>32</v>
      </c>
      <c r="C19" s="124">
        <v>10776</v>
      </c>
      <c r="D19" s="125" t="s">
        <v>33</v>
      </c>
      <c r="E19" t="s">
        <v>19</v>
      </c>
      <c r="F19" s="124" t="s">
        <v>456</v>
      </c>
      <c r="G19" s="126"/>
      <c r="H19" s="126"/>
      <c r="I19" s="126"/>
      <c r="J19" s="126"/>
      <c r="K19" s="126"/>
      <c r="L19" s="127"/>
    </row>
    <row r="20" spans="1:12" ht="43.2" x14ac:dyDescent="0.3">
      <c r="A20" s="122" t="s">
        <v>35</v>
      </c>
      <c r="B20" s="123" t="s">
        <v>18</v>
      </c>
      <c r="C20" s="124">
        <v>98445</v>
      </c>
      <c r="D20" s="125" t="s">
        <v>40</v>
      </c>
      <c r="E20" t="s">
        <v>29</v>
      </c>
      <c r="F20" s="124" t="s">
        <v>41</v>
      </c>
      <c r="G20" s="126"/>
      <c r="H20" s="126"/>
      <c r="I20" s="126"/>
      <c r="J20" s="126"/>
      <c r="K20" s="126"/>
      <c r="L20" s="127"/>
    </row>
    <row r="21" spans="1:12" ht="28.8" x14ac:dyDescent="0.3">
      <c r="A21" s="122" t="s">
        <v>36</v>
      </c>
      <c r="B21" s="123" t="s">
        <v>43</v>
      </c>
      <c r="C21" s="124" t="s">
        <v>44</v>
      </c>
      <c r="D21" s="125" t="s">
        <v>45</v>
      </c>
      <c r="E21" t="s">
        <v>37</v>
      </c>
      <c r="F21" s="124" t="s">
        <v>38</v>
      </c>
      <c r="G21" s="126"/>
      <c r="H21" s="126"/>
      <c r="I21" s="126"/>
      <c r="J21" s="126"/>
      <c r="K21" s="126"/>
      <c r="L21" s="127"/>
    </row>
    <row r="22" spans="1:12" ht="28.8" x14ac:dyDescent="0.3">
      <c r="A22" s="122" t="s">
        <v>39</v>
      </c>
      <c r="B22" s="123" t="s">
        <v>43</v>
      </c>
      <c r="C22" s="124" t="s">
        <v>47</v>
      </c>
      <c r="D22" s="125" t="s">
        <v>48</v>
      </c>
      <c r="E22" t="s">
        <v>37</v>
      </c>
      <c r="F22" s="124" t="s">
        <v>38</v>
      </c>
      <c r="G22" s="126"/>
      <c r="H22" s="126"/>
      <c r="I22" s="126"/>
      <c r="J22" s="126"/>
      <c r="K22" s="126"/>
      <c r="L22" s="127"/>
    </row>
    <row r="23" spans="1:12" ht="43.2" x14ac:dyDescent="0.3">
      <c r="A23" s="122" t="s">
        <v>42</v>
      </c>
      <c r="B23" s="123" t="s">
        <v>18</v>
      </c>
      <c r="C23" s="124">
        <v>98525</v>
      </c>
      <c r="D23" s="125" t="s">
        <v>51</v>
      </c>
      <c r="E23" t="s">
        <v>29</v>
      </c>
      <c r="F23" s="124" t="s">
        <v>52</v>
      </c>
      <c r="G23" s="126"/>
      <c r="H23" s="126"/>
      <c r="I23" s="126"/>
      <c r="J23" s="126"/>
      <c r="K23" s="126"/>
      <c r="L23" s="127"/>
    </row>
    <row r="24" spans="1:12" x14ac:dyDescent="0.3">
      <c r="A24" s="122" t="s">
        <v>46</v>
      </c>
      <c r="B24" s="123" t="s">
        <v>18</v>
      </c>
      <c r="C24" s="124">
        <v>98459</v>
      </c>
      <c r="D24" s="125" t="s">
        <v>54</v>
      </c>
      <c r="E24" t="s">
        <v>29</v>
      </c>
      <c r="F24" s="124" t="s">
        <v>55</v>
      </c>
      <c r="G24" s="126"/>
      <c r="H24" s="126"/>
      <c r="I24" s="126"/>
      <c r="J24" s="126"/>
      <c r="K24" s="126"/>
      <c r="L24" s="127"/>
    </row>
    <row r="25" spans="1:12" ht="57.6" x14ac:dyDescent="0.3">
      <c r="A25" s="122" t="s">
        <v>49</v>
      </c>
      <c r="B25" s="123" t="s">
        <v>18</v>
      </c>
      <c r="C25" s="124">
        <v>86943</v>
      </c>
      <c r="D25" s="125" t="s">
        <v>974</v>
      </c>
      <c r="E25" t="s">
        <v>37</v>
      </c>
      <c r="F25" s="124" t="s">
        <v>38</v>
      </c>
      <c r="G25" s="126"/>
      <c r="H25" s="126"/>
      <c r="I25" s="126"/>
      <c r="J25" s="126"/>
      <c r="K25" s="126"/>
      <c r="L25" s="127"/>
    </row>
    <row r="26" spans="1:12" ht="43.2" x14ac:dyDescent="0.3">
      <c r="A26" s="122" t="s">
        <v>50</v>
      </c>
      <c r="B26" s="123" t="s">
        <v>18</v>
      </c>
      <c r="C26" s="124">
        <v>95470</v>
      </c>
      <c r="D26" s="125" t="s">
        <v>973</v>
      </c>
      <c r="E26" t="s">
        <v>37</v>
      </c>
      <c r="F26" s="124" t="s">
        <v>38</v>
      </c>
      <c r="G26" s="126"/>
      <c r="H26" s="126"/>
      <c r="I26" s="126"/>
      <c r="J26" s="126"/>
      <c r="K26" s="126"/>
      <c r="L26" s="127"/>
    </row>
    <row r="27" spans="1:12" ht="43.2" x14ac:dyDescent="0.3">
      <c r="A27" s="122" t="s">
        <v>53</v>
      </c>
      <c r="B27" s="123" t="s">
        <v>18</v>
      </c>
      <c r="C27" s="124">
        <v>98446</v>
      </c>
      <c r="D27" s="125" t="s">
        <v>972</v>
      </c>
      <c r="E27" t="s">
        <v>29</v>
      </c>
      <c r="F27" s="124" t="s">
        <v>237</v>
      </c>
      <c r="G27" s="126"/>
      <c r="H27" s="126"/>
      <c r="I27" s="126"/>
      <c r="J27" s="126"/>
      <c r="K27" s="126"/>
      <c r="L27" s="127"/>
    </row>
    <row r="28" spans="1:12" ht="18.149999999999999" customHeight="1" x14ac:dyDescent="0.35">
      <c r="A28" s="128" t="s">
        <v>56</v>
      </c>
      <c r="B28" s="129" t="s">
        <v>57</v>
      </c>
      <c r="C28" s="130"/>
      <c r="D28" s="130"/>
      <c r="E28" s="130"/>
      <c r="F28" s="131">
        <v>1</v>
      </c>
      <c r="G28" s="130"/>
      <c r="H28" s="130"/>
      <c r="I28" s="130"/>
      <c r="J28" s="132"/>
      <c r="K28" s="132"/>
      <c r="L28" s="133"/>
    </row>
    <row r="29" spans="1:12" x14ac:dyDescent="0.3">
      <c r="A29" s="122" t="s">
        <v>58</v>
      </c>
      <c r="B29" s="123" t="s">
        <v>43</v>
      </c>
      <c r="C29" s="124" t="s">
        <v>59</v>
      </c>
      <c r="D29" s="125" t="s">
        <v>60</v>
      </c>
      <c r="E29" t="s">
        <v>25</v>
      </c>
      <c r="F29" s="124" t="s">
        <v>61</v>
      </c>
      <c r="G29" s="126"/>
      <c r="H29" s="126"/>
      <c r="I29" s="126"/>
      <c r="J29" s="126"/>
      <c r="K29" s="126"/>
      <c r="L29" s="127"/>
    </row>
    <row r="30" spans="1:12" ht="18.149999999999999" customHeight="1" x14ac:dyDescent="0.35">
      <c r="A30" s="128" t="s">
        <v>62</v>
      </c>
      <c r="B30" s="129" t="s">
        <v>63</v>
      </c>
      <c r="C30" s="130"/>
      <c r="D30" s="130"/>
      <c r="E30" s="130"/>
      <c r="F30" s="131">
        <v>1</v>
      </c>
      <c r="G30" s="130"/>
      <c r="H30" s="130"/>
      <c r="I30" s="130"/>
      <c r="J30" s="132"/>
      <c r="K30" s="132"/>
      <c r="L30" s="133"/>
    </row>
    <row r="31" spans="1:12" ht="28.8" x14ac:dyDescent="0.3">
      <c r="A31" s="122" t="s">
        <v>64</v>
      </c>
      <c r="B31" s="123" t="s">
        <v>18</v>
      </c>
      <c r="C31" s="124">
        <v>104738</v>
      </c>
      <c r="D31" s="125" t="s">
        <v>65</v>
      </c>
      <c r="E31" t="s">
        <v>66</v>
      </c>
      <c r="F31" s="124" t="s">
        <v>971</v>
      </c>
      <c r="G31" s="126"/>
      <c r="H31" s="126"/>
      <c r="I31" s="126"/>
      <c r="J31" s="126"/>
      <c r="K31" s="126"/>
      <c r="L31" s="127"/>
    </row>
    <row r="32" spans="1:12" ht="57.6" x14ac:dyDescent="0.3">
      <c r="A32" s="122" t="s">
        <v>67</v>
      </c>
      <c r="B32" s="123" t="s">
        <v>18</v>
      </c>
      <c r="C32" s="124">
        <v>100978</v>
      </c>
      <c r="D32" s="125" t="s">
        <v>68</v>
      </c>
      <c r="E32" t="s">
        <v>66</v>
      </c>
      <c r="F32" s="124" t="s">
        <v>971</v>
      </c>
      <c r="G32" s="126"/>
      <c r="H32" s="126"/>
      <c r="I32" s="126"/>
      <c r="J32" s="126"/>
      <c r="K32" s="126"/>
      <c r="L32" s="127"/>
    </row>
    <row r="33" spans="1:12" ht="18.149999999999999" customHeight="1" x14ac:dyDescent="0.35">
      <c r="A33" s="128" t="s">
        <v>69</v>
      </c>
      <c r="B33" s="129" t="s">
        <v>70</v>
      </c>
      <c r="C33" s="130"/>
      <c r="D33" s="130"/>
      <c r="E33" s="130"/>
      <c r="F33" s="131">
        <v>1</v>
      </c>
      <c r="G33" s="130"/>
      <c r="H33" s="130"/>
      <c r="I33" s="130"/>
      <c r="J33" s="132"/>
      <c r="K33" s="132"/>
      <c r="L33" s="133"/>
    </row>
    <row r="34" spans="1:12" ht="18.149999999999999" customHeight="1" x14ac:dyDescent="0.35">
      <c r="A34" s="128" t="s">
        <v>71</v>
      </c>
      <c r="B34" s="129" t="s">
        <v>72</v>
      </c>
      <c r="C34" s="130"/>
      <c r="D34" s="130"/>
      <c r="E34" s="130"/>
      <c r="F34" s="131">
        <v>1</v>
      </c>
      <c r="G34" s="130"/>
      <c r="H34" s="130"/>
      <c r="I34" s="130"/>
      <c r="J34" s="132"/>
      <c r="K34" s="132"/>
      <c r="L34" s="133"/>
    </row>
    <row r="35" spans="1:12" ht="18.149999999999999" customHeight="1" x14ac:dyDescent="0.35">
      <c r="A35" s="128" t="s">
        <v>73</v>
      </c>
      <c r="B35" s="129" t="s">
        <v>74</v>
      </c>
      <c r="C35" s="130"/>
      <c r="D35" s="130"/>
      <c r="E35" s="130"/>
      <c r="F35" s="131">
        <v>1</v>
      </c>
      <c r="G35" s="130"/>
      <c r="H35" s="130"/>
      <c r="I35" s="130"/>
      <c r="J35" s="132"/>
      <c r="K35" s="132"/>
      <c r="L35" s="133"/>
    </row>
    <row r="36" spans="1:12" ht="43.2" x14ac:dyDescent="0.3">
      <c r="A36" s="122" t="s">
        <v>75</v>
      </c>
      <c r="B36" s="123" t="s">
        <v>18</v>
      </c>
      <c r="C36" s="124">
        <v>96521</v>
      </c>
      <c r="D36" s="125" t="s">
        <v>76</v>
      </c>
      <c r="E36" t="s">
        <v>66</v>
      </c>
      <c r="F36" s="124" t="s">
        <v>77</v>
      </c>
      <c r="G36" s="126"/>
      <c r="H36" s="126"/>
      <c r="I36" s="126"/>
      <c r="J36" s="126"/>
      <c r="K36" s="126"/>
      <c r="L36" s="127"/>
    </row>
    <row r="37" spans="1:12" x14ac:dyDescent="0.3">
      <c r="A37" s="122" t="s">
        <v>78</v>
      </c>
      <c r="B37" s="123" t="s">
        <v>79</v>
      </c>
      <c r="C37" s="124">
        <v>4815671</v>
      </c>
      <c r="D37" s="125" t="s">
        <v>80</v>
      </c>
      <c r="E37" t="s">
        <v>66</v>
      </c>
      <c r="F37" s="124" t="s">
        <v>81</v>
      </c>
      <c r="G37" s="126"/>
      <c r="H37" s="126"/>
      <c r="I37" s="126"/>
      <c r="J37" s="126"/>
      <c r="K37" s="126"/>
      <c r="L37" s="127"/>
    </row>
    <row r="38" spans="1:12" ht="28.8" x14ac:dyDescent="0.3">
      <c r="A38" s="122" t="s">
        <v>82</v>
      </c>
      <c r="B38" s="123" t="s">
        <v>18</v>
      </c>
      <c r="C38" s="124">
        <v>96619</v>
      </c>
      <c r="D38" s="125" t="s">
        <v>83</v>
      </c>
      <c r="E38" t="s">
        <v>29</v>
      </c>
      <c r="F38" s="124" t="s">
        <v>84</v>
      </c>
      <c r="G38" s="126"/>
      <c r="H38" s="126"/>
      <c r="I38" s="126"/>
      <c r="J38" s="126"/>
      <c r="K38" s="126"/>
      <c r="L38" s="127"/>
    </row>
    <row r="39" spans="1:12" ht="28.8" x14ac:dyDescent="0.3">
      <c r="A39" s="122" t="s">
        <v>85</v>
      </c>
      <c r="B39" s="123" t="s">
        <v>18</v>
      </c>
      <c r="C39" s="124">
        <v>104919</v>
      </c>
      <c r="D39" s="125" t="s">
        <v>86</v>
      </c>
      <c r="E39" t="s">
        <v>87</v>
      </c>
      <c r="F39" s="124" t="s">
        <v>88</v>
      </c>
      <c r="G39" s="126"/>
      <c r="H39" s="126"/>
      <c r="I39" s="126"/>
      <c r="J39" s="126"/>
      <c r="K39" s="126"/>
      <c r="L39" s="127"/>
    </row>
    <row r="40" spans="1:12" ht="28.8" x14ac:dyDescent="0.3">
      <c r="A40" s="122" t="s">
        <v>89</v>
      </c>
      <c r="B40" s="123" t="s">
        <v>18</v>
      </c>
      <c r="C40" s="124">
        <v>104918</v>
      </c>
      <c r="D40" s="125" t="s">
        <v>90</v>
      </c>
      <c r="E40" t="s">
        <v>87</v>
      </c>
      <c r="F40" s="124" t="s">
        <v>91</v>
      </c>
      <c r="G40" s="126"/>
      <c r="H40" s="126"/>
      <c r="I40" s="126"/>
      <c r="J40" s="126"/>
      <c r="K40" s="126"/>
      <c r="L40" s="127"/>
    </row>
    <row r="41" spans="1:12" ht="28.8" x14ac:dyDescent="0.3">
      <c r="A41" s="122" t="s">
        <v>92</v>
      </c>
      <c r="B41" s="123" t="s">
        <v>18</v>
      </c>
      <c r="C41" s="124">
        <v>104916</v>
      </c>
      <c r="D41" s="125" t="s">
        <v>93</v>
      </c>
      <c r="E41" t="s">
        <v>87</v>
      </c>
      <c r="F41" s="124" t="s">
        <v>94</v>
      </c>
      <c r="G41" s="126"/>
      <c r="H41" s="126"/>
      <c r="I41" s="126"/>
      <c r="J41" s="126"/>
      <c r="K41" s="126"/>
      <c r="L41" s="127"/>
    </row>
    <row r="42" spans="1:12" ht="43.2" x14ac:dyDescent="0.3">
      <c r="A42" s="122" t="s">
        <v>95</v>
      </c>
      <c r="B42" s="123" t="s">
        <v>18</v>
      </c>
      <c r="C42" s="124">
        <v>96538</v>
      </c>
      <c r="D42" s="125" t="s">
        <v>96</v>
      </c>
      <c r="E42" t="s">
        <v>29</v>
      </c>
      <c r="F42" s="124" t="s">
        <v>97</v>
      </c>
      <c r="G42" s="126"/>
      <c r="H42" s="126"/>
      <c r="I42" s="126"/>
      <c r="J42" s="126"/>
      <c r="K42" s="126"/>
      <c r="L42" s="127"/>
    </row>
    <row r="43" spans="1:12" ht="28.8" x14ac:dyDescent="0.3">
      <c r="A43" s="122" t="s">
        <v>98</v>
      </c>
      <c r="B43" s="123" t="s">
        <v>43</v>
      </c>
      <c r="C43" s="124" t="s">
        <v>99</v>
      </c>
      <c r="D43" s="125" t="s">
        <v>100</v>
      </c>
      <c r="E43" t="s">
        <v>66</v>
      </c>
      <c r="F43" s="124" t="s">
        <v>101</v>
      </c>
      <c r="G43" s="126"/>
      <c r="H43" s="126"/>
      <c r="I43" s="126"/>
      <c r="J43" s="126"/>
      <c r="K43" s="126"/>
      <c r="L43" s="127"/>
    </row>
    <row r="44" spans="1:12" ht="18.149999999999999" customHeight="1" x14ac:dyDescent="0.35">
      <c r="A44" s="128" t="s">
        <v>102</v>
      </c>
      <c r="B44" s="129" t="s">
        <v>103</v>
      </c>
      <c r="C44" s="130"/>
      <c r="D44" s="130"/>
      <c r="E44" s="130"/>
      <c r="F44" s="131">
        <v>1</v>
      </c>
      <c r="G44" s="130"/>
      <c r="H44" s="130"/>
      <c r="I44" s="130"/>
      <c r="J44" s="132"/>
      <c r="K44" s="132"/>
      <c r="L44" s="133"/>
    </row>
    <row r="45" spans="1:12" ht="43.2" x14ac:dyDescent="0.3">
      <c r="A45" s="122" t="s">
        <v>104</v>
      </c>
      <c r="B45" s="123" t="s">
        <v>18</v>
      </c>
      <c r="C45" s="124">
        <v>96525</v>
      </c>
      <c r="D45" s="125" t="s">
        <v>105</v>
      </c>
      <c r="E45" t="s">
        <v>66</v>
      </c>
      <c r="F45" s="124" t="s">
        <v>106</v>
      </c>
      <c r="G45" s="126"/>
      <c r="H45" s="126"/>
      <c r="I45" s="126"/>
      <c r="J45" s="126"/>
      <c r="K45" s="126"/>
      <c r="L45" s="127"/>
    </row>
    <row r="46" spans="1:12" ht="43.2" x14ac:dyDescent="0.3">
      <c r="A46" s="122" t="s">
        <v>107</v>
      </c>
      <c r="B46" s="123" t="s">
        <v>18</v>
      </c>
      <c r="C46" s="124">
        <v>104920</v>
      </c>
      <c r="D46" s="125" t="s">
        <v>108</v>
      </c>
      <c r="E46" t="s">
        <v>87</v>
      </c>
      <c r="F46" s="124" t="s">
        <v>109</v>
      </c>
      <c r="G46" s="126"/>
      <c r="H46" s="126"/>
      <c r="I46" s="126"/>
      <c r="J46" s="126"/>
      <c r="K46" s="126"/>
      <c r="L46" s="127"/>
    </row>
    <row r="47" spans="1:12" ht="28.8" x14ac:dyDescent="0.3">
      <c r="A47" s="122" t="s">
        <v>110</v>
      </c>
      <c r="B47" s="123" t="s">
        <v>18</v>
      </c>
      <c r="C47" s="124">
        <v>104919</v>
      </c>
      <c r="D47" s="125" t="s">
        <v>86</v>
      </c>
      <c r="E47" t="s">
        <v>87</v>
      </c>
      <c r="F47" s="124" t="s">
        <v>111</v>
      </c>
      <c r="G47" s="126"/>
      <c r="H47" s="126"/>
      <c r="I47" s="126"/>
      <c r="J47" s="126"/>
      <c r="K47" s="126"/>
      <c r="L47" s="127"/>
    </row>
    <row r="48" spans="1:12" ht="28.8" x14ac:dyDescent="0.3">
      <c r="A48" s="122" t="s">
        <v>112</v>
      </c>
      <c r="B48" s="123" t="s">
        <v>18</v>
      </c>
      <c r="C48" s="124">
        <v>104918</v>
      </c>
      <c r="D48" s="125" t="s">
        <v>90</v>
      </c>
      <c r="E48" t="s">
        <v>87</v>
      </c>
      <c r="F48" s="124" t="s">
        <v>113</v>
      </c>
      <c r="G48" s="126"/>
      <c r="H48" s="126"/>
      <c r="I48" s="126"/>
      <c r="J48" s="126"/>
      <c r="K48" s="126"/>
      <c r="L48" s="127"/>
    </row>
    <row r="49" spans="1:12" ht="28.8" x14ac:dyDescent="0.3">
      <c r="A49" s="122" t="s">
        <v>114</v>
      </c>
      <c r="B49" s="123" t="s">
        <v>18</v>
      </c>
      <c r="C49" s="124">
        <v>104916</v>
      </c>
      <c r="D49" s="125" t="s">
        <v>93</v>
      </c>
      <c r="E49" t="s">
        <v>87</v>
      </c>
      <c r="F49" s="124" t="s">
        <v>115</v>
      </c>
      <c r="G49" s="126"/>
      <c r="H49" s="126"/>
      <c r="I49" s="126"/>
      <c r="J49" s="126"/>
      <c r="K49" s="126"/>
      <c r="L49" s="127"/>
    </row>
    <row r="50" spans="1:12" ht="43.2" x14ac:dyDescent="0.3">
      <c r="A50" s="122" t="s">
        <v>116</v>
      </c>
      <c r="B50" s="123" t="s">
        <v>18</v>
      </c>
      <c r="C50" s="124">
        <v>96536</v>
      </c>
      <c r="D50" s="125" t="s">
        <v>117</v>
      </c>
      <c r="E50" t="s">
        <v>29</v>
      </c>
      <c r="F50" s="124" t="s">
        <v>118</v>
      </c>
      <c r="G50" s="126"/>
      <c r="H50" s="126"/>
      <c r="I50" s="126"/>
      <c r="J50" s="126"/>
      <c r="K50" s="126"/>
      <c r="L50" s="127"/>
    </row>
    <row r="51" spans="1:12" ht="43.2" x14ac:dyDescent="0.3">
      <c r="A51" s="122" t="s">
        <v>119</v>
      </c>
      <c r="B51" s="123" t="s">
        <v>43</v>
      </c>
      <c r="C51" s="124" t="s">
        <v>120</v>
      </c>
      <c r="D51" s="125" t="s">
        <v>121</v>
      </c>
      <c r="E51" t="s">
        <v>66</v>
      </c>
      <c r="F51" s="124" t="s">
        <v>122</v>
      </c>
      <c r="G51" s="126"/>
      <c r="H51" s="126"/>
      <c r="I51" s="126"/>
      <c r="J51" s="126"/>
      <c r="K51" s="126"/>
      <c r="L51" s="127"/>
    </row>
    <row r="52" spans="1:12" ht="18.149999999999999" customHeight="1" x14ac:dyDescent="0.35">
      <c r="A52" s="128" t="s">
        <v>123</v>
      </c>
      <c r="B52" s="129" t="s">
        <v>124</v>
      </c>
      <c r="C52" s="130"/>
      <c r="D52" s="130"/>
      <c r="E52" s="130"/>
      <c r="F52" s="131">
        <v>1</v>
      </c>
      <c r="G52" s="130"/>
      <c r="H52" s="130"/>
      <c r="I52" s="130"/>
      <c r="J52" s="132"/>
      <c r="K52" s="132"/>
      <c r="L52" s="133"/>
    </row>
    <row r="53" spans="1:12" ht="18.149999999999999" customHeight="1" x14ac:dyDescent="0.35">
      <c r="A53" s="128" t="s">
        <v>125</v>
      </c>
      <c r="B53" s="129" t="s">
        <v>126</v>
      </c>
      <c r="C53" s="130"/>
      <c r="D53" s="130"/>
      <c r="E53" s="130"/>
      <c r="F53" s="131">
        <v>1</v>
      </c>
      <c r="G53" s="130"/>
      <c r="H53" s="130"/>
      <c r="I53" s="130"/>
      <c r="J53" s="132"/>
      <c r="K53" s="132"/>
      <c r="L53" s="133"/>
    </row>
    <row r="54" spans="1:12" ht="43.2" x14ac:dyDescent="0.3">
      <c r="A54" s="122" t="s">
        <v>127</v>
      </c>
      <c r="B54" s="123" t="s">
        <v>18</v>
      </c>
      <c r="C54" s="124">
        <v>92763</v>
      </c>
      <c r="D54" s="125" t="s">
        <v>128</v>
      </c>
      <c r="E54" t="s">
        <v>87</v>
      </c>
      <c r="F54" s="124" t="s">
        <v>129</v>
      </c>
      <c r="G54" s="126"/>
      <c r="H54" s="126"/>
      <c r="I54" s="126"/>
      <c r="J54" s="126"/>
      <c r="K54" s="126"/>
      <c r="L54" s="127"/>
    </row>
    <row r="55" spans="1:12" ht="43.2" x14ac:dyDescent="0.3">
      <c r="A55" s="122" t="s">
        <v>130</v>
      </c>
      <c r="B55" s="123" t="s">
        <v>18</v>
      </c>
      <c r="C55" s="124">
        <v>92762</v>
      </c>
      <c r="D55" s="125" t="s">
        <v>131</v>
      </c>
      <c r="E55" t="s">
        <v>87</v>
      </c>
      <c r="F55" s="124" t="s">
        <v>132</v>
      </c>
      <c r="G55" s="126"/>
      <c r="H55" s="126"/>
      <c r="I55" s="126"/>
      <c r="J55" s="126"/>
      <c r="K55" s="126"/>
      <c r="L55" s="127"/>
    </row>
    <row r="56" spans="1:12" ht="43.2" x14ac:dyDescent="0.3">
      <c r="A56" s="122" t="s">
        <v>133</v>
      </c>
      <c r="B56" s="123" t="s">
        <v>18</v>
      </c>
      <c r="C56" s="124">
        <v>92759</v>
      </c>
      <c r="D56" s="125" t="s">
        <v>134</v>
      </c>
      <c r="E56" t="s">
        <v>87</v>
      </c>
      <c r="F56" s="124" t="s">
        <v>135</v>
      </c>
      <c r="G56" s="126"/>
      <c r="H56" s="126"/>
      <c r="I56" s="126"/>
      <c r="J56" s="126"/>
      <c r="K56" s="126"/>
      <c r="L56" s="127"/>
    </row>
    <row r="57" spans="1:12" ht="43.2" x14ac:dyDescent="0.3">
      <c r="A57" s="122" t="s">
        <v>136</v>
      </c>
      <c r="B57" s="123" t="s">
        <v>18</v>
      </c>
      <c r="C57" s="124">
        <v>92419</v>
      </c>
      <c r="D57" s="125" t="s">
        <v>970</v>
      </c>
      <c r="E57" t="s">
        <v>29</v>
      </c>
      <c r="F57" s="124" t="s">
        <v>137</v>
      </c>
      <c r="G57" s="126"/>
      <c r="H57" s="126"/>
      <c r="I57" s="126"/>
      <c r="J57" s="126"/>
      <c r="K57" s="126"/>
      <c r="L57" s="127"/>
    </row>
    <row r="58" spans="1:12" ht="28.8" x14ac:dyDescent="0.3">
      <c r="A58" s="122" t="s">
        <v>138</v>
      </c>
      <c r="B58" s="123" t="s">
        <v>43</v>
      </c>
      <c r="C58" s="124" t="s">
        <v>139</v>
      </c>
      <c r="D58" s="125" t="s">
        <v>140</v>
      </c>
      <c r="E58" t="s">
        <v>66</v>
      </c>
      <c r="F58" s="124" t="s">
        <v>141</v>
      </c>
      <c r="G58" s="126"/>
      <c r="H58" s="126"/>
      <c r="I58" s="126"/>
      <c r="J58" s="126"/>
      <c r="K58" s="126"/>
      <c r="L58" s="127"/>
    </row>
    <row r="59" spans="1:12" ht="18.149999999999999" customHeight="1" x14ac:dyDescent="0.35">
      <c r="A59" s="128" t="s">
        <v>142</v>
      </c>
      <c r="B59" s="129" t="s">
        <v>143</v>
      </c>
      <c r="C59" s="130"/>
      <c r="D59" s="130"/>
      <c r="E59" s="130"/>
      <c r="F59" s="131">
        <v>1</v>
      </c>
      <c r="G59" s="130"/>
      <c r="H59" s="130"/>
      <c r="I59" s="130"/>
      <c r="J59" s="132"/>
      <c r="K59" s="132"/>
      <c r="L59" s="133"/>
    </row>
    <row r="60" spans="1:12" ht="43.2" x14ac:dyDescent="0.3">
      <c r="A60" s="122" t="s">
        <v>144</v>
      </c>
      <c r="B60" s="123" t="s">
        <v>18</v>
      </c>
      <c r="C60" s="124">
        <v>92765</v>
      </c>
      <c r="D60" s="125" t="s">
        <v>145</v>
      </c>
      <c r="E60" t="s">
        <v>87</v>
      </c>
      <c r="F60" s="124" t="s">
        <v>146</v>
      </c>
      <c r="G60" s="126"/>
      <c r="H60" s="126"/>
      <c r="I60" s="126"/>
      <c r="J60" s="126"/>
      <c r="K60" s="126"/>
      <c r="L60" s="127"/>
    </row>
    <row r="61" spans="1:12" ht="43.2" x14ac:dyDescent="0.3">
      <c r="A61" s="122" t="s">
        <v>147</v>
      </c>
      <c r="B61" s="123" t="s">
        <v>18</v>
      </c>
      <c r="C61" s="124">
        <v>92764</v>
      </c>
      <c r="D61" s="125" t="s">
        <v>148</v>
      </c>
      <c r="E61" t="s">
        <v>87</v>
      </c>
      <c r="F61" s="124" t="s">
        <v>149</v>
      </c>
      <c r="G61" s="126"/>
      <c r="H61" s="126"/>
      <c r="I61" s="126"/>
      <c r="J61" s="126"/>
      <c r="K61" s="126"/>
      <c r="L61" s="127"/>
    </row>
    <row r="62" spans="1:12" ht="43.2" x14ac:dyDescent="0.3">
      <c r="A62" s="122" t="s">
        <v>150</v>
      </c>
      <c r="B62" s="123" t="s">
        <v>18</v>
      </c>
      <c r="C62" s="124">
        <v>92763</v>
      </c>
      <c r="D62" s="125" t="s">
        <v>128</v>
      </c>
      <c r="E62" t="s">
        <v>87</v>
      </c>
      <c r="F62" s="124" t="s">
        <v>151</v>
      </c>
      <c r="G62" s="126"/>
      <c r="H62" s="126"/>
      <c r="I62" s="126"/>
      <c r="J62" s="126"/>
      <c r="K62" s="126"/>
      <c r="L62" s="127"/>
    </row>
    <row r="63" spans="1:12" ht="43.2" x14ac:dyDescent="0.3">
      <c r="A63" s="122" t="s">
        <v>152</v>
      </c>
      <c r="B63" s="123" t="s">
        <v>18</v>
      </c>
      <c r="C63" s="124">
        <v>92762</v>
      </c>
      <c r="D63" s="125" t="s">
        <v>131</v>
      </c>
      <c r="E63" t="s">
        <v>87</v>
      </c>
      <c r="F63" s="124" t="s">
        <v>153</v>
      </c>
      <c r="G63" s="126"/>
      <c r="H63" s="126"/>
      <c r="I63" s="126"/>
      <c r="J63" s="126"/>
      <c r="K63" s="126"/>
      <c r="L63" s="127"/>
    </row>
    <row r="64" spans="1:12" ht="43.2" x14ac:dyDescent="0.3">
      <c r="A64" s="122" t="s">
        <v>154</v>
      </c>
      <c r="B64" s="123" t="s">
        <v>18</v>
      </c>
      <c r="C64" s="124">
        <v>92761</v>
      </c>
      <c r="D64" s="125" t="s">
        <v>155</v>
      </c>
      <c r="E64" t="s">
        <v>87</v>
      </c>
      <c r="F64" s="124" t="s">
        <v>156</v>
      </c>
      <c r="G64" s="126"/>
      <c r="H64" s="126"/>
      <c r="I64" s="126"/>
      <c r="J64" s="126"/>
      <c r="K64" s="126"/>
      <c r="L64" s="127"/>
    </row>
    <row r="65" spans="1:12" ht="43.2" x14ac:dyDescent="0.3">
      <c r="A65" s="122" t="s">
        <v>157</v>
      </c>
      <c r="B65" s="123" t="s">
        <v>18</v>
      </c>
      <c r="C65" s="124">
        <v>92760</v>
      </c>
      <c r="D65" s="125" t="s">
        <v>158</v>
      </c>
      <c r="E65" t="s">
        <v>87</v>
      </c>
      <c r="F65" s="124" t="s">
        <v>159</v>
      </c>
      <c r="G65" s="126"/>
      <c r="H65" s="126"/>
      <c r="I65" s="126"/>
      <c r="J65" s="126"/>
      <c r="K65" s="126"/>
      <c r="L65" s="127"/>
    </row>
    <row r="66" spans="1:12" ht="43.2" x14ac:dyDescent="0.3">
      <c r="A66" s="122" t="s">
        <v>160</v>
      </c>
      <c r="B66" s="123" t="s">
        <v>18</v>
      </c>
      <c r="C66" s="124">
        <v>92759</v>
      </c>
      <c r="D66" s="125" t="s">
        <v>134</v>
      </c>
      <c r="E66" t="s">
        <v>87</v>
      </c>
      <c r="F66" s="124" t="s">
        <v>161</v>
      </c>
      <c r="G66" s="126"/>
      <c r="H66" s="126"/>
      <c r="I66" s="126"/>
      <c r="J66" s="126"/>
      <c r="K66" s="126"/>
      <c r="L66" s="127"/>
    </row>
    <row r="67" spans="1:12" ht="43.2" x14ac:dyDescent="0.3">
      <c r="A67" s="122" t="s">
        <v>162</v>
      </c>
      <c r="B67" s="123" t="s">
        <v>18</v>
      </c>
      <c r="C67" s="124">
        <v>92448</v>
      </c>
      <c r="D67" s="125" t="s">
        <v>163</v>
      </c>
      <c r="E67" t="s">
        <v>29</v>
      </c>
      <c r="F67" s="124" t="s">
        <v>164</v>
      </c>
      <c r="G67" s="126"/>
      <c r="H67" s="126"/>
      <c r="I67" s="126"/>
      <c r="J67" s="126"/>
      <c r="K67" s="126"/>
      <c r="L67" s="127"/>
    </row>
    <row r="68" spans="1:12" ht="43.2" x14ac:dyDescent="0.3">
      <c r="A68" s="122" t="s">
        <v>165</v>
      </c>
      <c r="B68" s="123" t="s">
        <v>43</v>
      </c>
      <c r="C68" s="124" t="s">
        <v>166</v>
      </c>
      <c r="D68" s="125" t="s">
        <v>167</v>
      </c>
      <c r="E68" t="s">
        <v>66</v>
      </c>
      <c r="F68" s="124" t="s">
        <v>168</v>
      </c>
      <c r="G68" s="126"/>
      <c r="H68" s="126"/>
      <c r="I68" s="126"/>
      <c r="J68" s="126"/>
      <c r="K68" s="126"/>
      <c r="L68" s="127"/>
    </row>
    <row r="69" spans="1:12" ht="18.149999999999999" customHeight="1" x14ac:dyDescent="0.35">
      <c r="A69" s="128" t="s">
        <v>169</v>
      </c>
      <c r="B69" s="129" t="s">
        <v>170</v>
      </c>
      <c r="C69" s="130"/>
      <c r="D69" s="130"/>
      <c r="E69" s="130"/>
      <c r="F69" s="131">
        <v>1</v>
      </c>
      <c r="G69" s="130"/>
      <c r="H69" s="130"/>
      <c r="I69" s="130"/>
      <c r="J69" s="132"/>
      <c r="K69" s="132"/>
      <c r="L69" s="133"/>
    </row>
    <row r="70" spans="1:12" ht="28.8" x14ac:dyDescent="0.3">
      <c r="A70" s="122" t="s">
        <v>171</v>
      </c>
      <c r="B70" s="123" t="s">
        <v>18</v>
      </c>
      <c r="C70" s="124">
        <v>93199</v>
      </c>
      <c r="D70" s="125" t="s">
        <v>172</v>
      </c>
      <c r="E70" t="s">
        <v>25</v>
      </c>
      <c r="F70" s="124" t="s">
        <v>173</v>
      </c>
      <c r="G70" s="126"/>
      <c r="H70" s="126"/>
      <c r="I70" s="126"/>
      <c r="J70" s="126"/>
      <c r="K70" s="126"/>
      <c r="L70" s="127"/>
    </row>
    <row r="71" spans="1:12" ht="28.8" x14ac:dyDescent="0.3">
      <c r="A71" s="122" t="s">
        <v>174</v>
      </c>
      <c r="B71" s="123" t="s">
        <v>18</v>
      </c>
      <c r="C71" s="124">
        <v>93191</v>
      </c>
      <c r="D71" s="125" t="s">
        <v>175</v>
      </c>
      <c r="E71" t="s">
        <v>25</v>
      </c>
      <c r="F71" s="124" t="s">
        <v>176</v>
      </c>
      <c r="G71" s="126"/>
      <c r="H71" s="126"/>
      <c r="I71" s="126"/>
      <c r="J71" s="126"/>
      <c r="K71" s="126"/>
      <c r="L71" s="127"/>
    </row>
    <row r="72" spans="1:12" ht="18.149999999999999" customHeight="1" x14ac:dyDescent="0.35">
      <c r="A72" s="128" t="s">
        <v>177</v>
      </c>
      <c r="B72" s="129" t="s">
        <v>178</v>
      </c>
      <c r="C72" s="130"/>
      <c r="D72" s="130"/>
      <c r="E72" s="130"/>
      <c r="F72" s="131">
        <v>1</v>
      </c>
      <c r="G72" s="130"/>
      <c r="H72" s="130"/>
      <c r="I72" s="130"/>
      <c r="J72" s="132"/>
      <c r="K72" s="132"/>
      <c r="L72" s="133"/>
    </row>
    <row r="73" spans="1:12" ht="28.8" x14ac:dyDescent="0.3">
      <c r="A73" s="122" t="s">
        <v>179</v>
      </c>
      <c r="B73" s="123" t="s">
        <v>18</v>
      </c>
      <c r="C73" s="124">
        <v>92770</v>
      </c>
      <c r="D73" s="125" t="s">
        <v>180</v>
      </c>
      <c r="E73" t="s">
        <v>87</v>
      </c>
      <c r="F73" s="124" t="s">
        <v>181</v>
      </c>
      <c r="G73" s="126"/>
      <c r="H73" s="126"/>
      <c r="I73" s="126"/>
      <c r="J73" s="126"/>
      <c r="K73" s="126"/>
      <c r="L73" s="127"/>
    </row>
    <row r="74" spans="1:12" ht="28.8" x14ac:dyDescent="0.3">
      <c r="A74" s="122" t="s">
        <v>182</v>
      </c>
      <c r="B74" s="123" t="s">
        <v>18</v>
      </c>
      <c r="C74" s="124">
        <v>92769</v>
      </c>
      <c r="D74" s="125" t="s">
        <v>183</v>
      </c>
      <c r="E74" t="s">
        <v>87</v>
      </c>
      <c r="F74" s="124" t="s">
        <v>184</v>
      </c>
      <c r="G74" s="126"/>
      <c r="H74" s="126"/>
      <c r="I74" s="126"/>
      <c r="J74" s="126"/>
      <c r="K74" s="126"/>
      <c r="L74" s="127"/>
    </row>
    <row r="75" spans="1:12" ht="43.2" x14ac:dyDescent="0.3">
      <c r="A75" s="122" t="s">
        <v>185</v>
      </c>
      <c r="B75" s="123" t="s">
        <v>18</v>
      </c>
      <c r="C75" s="124">
        <v>92514</v>
      </c>
      <c r="D75" s="125" t="s">
        <v>186</v>
      </c>
      <c r="E75" t="s">
        <v>29</v>
      </c>
      <c r="F75" s="124" t="s">
        <v>187</v>
      </c>
      <c r="G75" s="126"/>
      <c r="H75" s="126"/>
      <c r="I75" s="126"/>
      <c r="J75" s="126"/>
      <c r="K75" s="126"/>
      <c r="L75" s="127"/>
    </row>
    <row r="76" spans="1:12" ht="43.2" x14ac:dyDescent="0.3">
      <c r="A76" s="122" t="s">
        <v>188</v>
      </c>
      <c r="B76" s="123" t="s">
        <v>43</v>
      </c>
      <c r="C76" s="124" t="s">
        <v>166</v>
      </c>
      <c r="D76" s="125" t="s">
        <v>167</v>
      </c>
      <c r="E76" t="s">
        <v>66</v>
      </c>
      <c r="F76" s="124" t="s">
        <v>189</v>
      </c>
      <c r="G76" s="126"/>
      <c r="H76" s="126"/>
      <c r="I76" s="126"/>
      <c r="J76" s="126"/>
      <c r="K76" s="126"/>
      <c r="L76" s="127"/>
    </row>
    <row r="77" spans="1:12" ht="43.2" x14ac:dyDescent="0.3">
      <c r="A77" s="122" t="s">
        <v>190</v>
      </c>
      <c r="B77" s="123" t="s">
        <v>43</v>
      </c>
      <c r="C77" s="124" t="s">
        <v>191</v>
      </c>
      <c r="D77" s="125" t="s">
        <v>192</v>
      </c>
      <c r="E77" t="s">
        <v>29</v>
      </c>
      <c r="F77" s="124" t="s">
        <v>193</v>
      </c>
      <c r="G77" s="126"/>
      <c r="H77" s="126"/>
      <c r="I77" s="126"/>
      <c r="J77" s="126"/>
      <c r="K77" s="126"/>
      <c r="L77" s="127"/>
    </row>
    <row r="78" spans="1:12" ht="43.2" x14ac:dyDescent="0.3">
      <c r="A78" s="122" t="s">
        <v>194</v>
      </c>
      <c r="B78" s="123" t="s">
        <v>43</v>
      </c>
      <c r="C78" s="124" t="s">
        <v>195</v>
      </c>
      <c r="D78" s="125" t="s">
        <v>196</v>
      </c>
      <c r="E78" t="s">
        <v>29</v>
      </c>
      <c r="F78" s="124" t="s">
        <v>197</v>
      </c>
      <c r="G78" s="126"/>
      <c r="H78" s="126"/>
      <c r="I78" s="126"/>
      <c r="J78" s="126"/>
      <c r="K78" s="126"/>
      <c r="L78" s="127"/>
    </row>
    <row r="79" spans="1:12" ht="43.2" x14ac:dyDescent="0.3">
      <c r="A79" s="122" t="s">
        <v>198</v>
      </c>
      <c r="B79" s="123" t="s">
        <v>43</v>
      </c>
      <c r="C79" s="124" t="s">
        <v>199</v>
      </c>
      <c r="D79" s="125" t="s">
        <v>200</v>
      </c>
      <c r="E79" t="s">
        <v>29</v>
      </c>
      <c r="F79" s="124" t="s">
        <v>201</v>
      </c>
      <c r="G79" s="126"/>
      <c r="H79" s="126"/>
      <c r="I79" s="126"/>
      <c r="J79" s="126"/>
      <c r="K79" s="126"/>
      <c r="L79" s="127"/>
    </row>
    <row r="80" spans="1:12" ht="18.149999999999999" customHeight="1" x14ac:dyDescent="0.35">
      <c r="A80" s="128" t="s">
        <v>202</v>
      </c>
      <c r="B80" s="129" t="s">
        <v>203</v>
      </c>
      <c r="C80" s="130"/>
      <c r="D80" s="130"/>
      <c r="E80" s="130"/>
      <c r="F80" s="131">
        <v>1</v>
      </c>
      <c r="G80" s="130"/>
      <c r="H80" s="130"/>
      <c r="I80" s="130"/>
      <c r="J80" s="132"/>
      <c r="K80" s="132"/>
      <c r="L80" s="133"/>
    </row>
    <row r="81" spans="1:12" ht="18.149999999999999" customHeight="1" x14ac:dyDescent="0.35">
      <c r="A81" s="128" t="s">
        <v>204</v>
      </c>
      <c r="B81" s="129" t="s">
        <v>205</v>
      </c>
      <c r="C81" s="130"/>
      <c r="D81" s="130"/>
      <c r="E81" s="130"/>
      <c r="F81" s="131">
        <v>1</v>
      </c>
      <c r="G81" s="130"/>
      <c r="H81" s="130"/>
      <c r="I81" s="130"/>
      <c r="J81" s="132"/>
      <c r="K81" s="132"/>
      <c r="L81" s="133"/>
    </row>
    <row r="82" spans="1:12" ht="57.6" x14ac:dyDescent="0.3">
      <c r="A82" s="122" t="s">
        <v>206</v>
      </c>
      <c r="B82" s="123" t="s">
        <v>18</v>
      </c>
      <c r="C82" s="124">
        <v>104314</v>
      </c>
      <c r="D82" s="125" t="s">
        <v>207</v>
      </c>
      <c r="E82" t="s">
        <v>87</v>
      </c>
      <c r="F82" s="124" t="s">
        <v>1018</v>
      </c>
      <c r="G82" s="126"/>
      <c r="H82" s="126"/>
      <c r="I82" s="126"/>
      <c r="J82" s="126"/>
      <c r="K82" s="126"/>
      <c r="L82" s="127"/>
    </row>
    <row r="83" spans="1:12" ht="18.149999999999999" customHeight="1" x14ac:dyDescent="0.35">
      <c r="A83" s="128" t="s">
        <v>208</v>
      </c>
      <c r="B83" s="129" t="s">
        <v>209</v>
      </c>
      <c r="C83" s="130"/>
      <c r="D83" s="130"/>
      <c r="E83" s="130"/>
      <c r="F83" s="131">
        <v>1</v>
      </c>
      <c r="G83" s="130"/>
      <c r="H83" s="130"/>
      <c r="I83" s="130"/>
      <c r="J83" s="132"/>
      <c r="K83" s="132"/>
      <c r="L83" s="133"/>
    </row>
    <row r="84" spans="1:12" ht="18.149999999999999" customHeight="1" x14ac:dyDescent="0.35">
      <c r="A84" s="128" t="s">
        <v>210</v>
      </c>
      <c r="B84" s="129" t="s">
        <v>211</v>
      </c>
      <c r="C84" s="130"/>
      <c r="D84" s="130"/>
      <c r="E84" s="130"/>
      <c r="F84" s="131">
        <v>1</v>
      </c>
      <c r="G84" s="130"/>
      <c r="H84" s="130"/>
      <c r="I84" s="130"/>
      <c r="J84" s="132"/>
      <c r="K84" s="132"/>
      <c r="L84" s="133"/>
    </row>
    <row r="85" spans="1:12" ht="28.8" x14ac:dyDescent="0.3">
      <c r="A85" s="122" t="s">
        <v>212</v>
      </c>
      <c r="B85" s="123" t="s">
        <v>18</v>
      </c>
      <c r="C85" s="124">
        <v>91940</v>
      </c>
      <c r="D85" s="125" t="s">
        <v>213</v>
      </c>
      <c r="E85" t="s">
        <v>37</v>
      </c>
      <c r="F85" s="124" t="s">
        <v>947</v>
      </c>
      <c r="G85" s="126"/>
      <c r="H85" s="126"/>
      <c r="I85" s="126"/>
      <c r="J85" s="126"/>
      <c r="K85" s="126"/>
      <c r="L85" s="127"/>
    </row>
    <row r="86" spans="1:12" ht="28.8" x14ac:dyDescent="0.3">
      <c r="A86" s="122" t="s">
        <v>214</v>
      </c>
      <c r="B86" s="123" t="s">
        <v>18</v>
      </c>
      <c r="C86" s="124">
        <v>91937</v>
      </c>
      <c r="D86" s="125" t="s">
        <v>215</v>
      </c>
      <c r="E86" t="s">
        <v>37</v>
      </c>
      <c r="F86" s="124" t="s">
        <v>97</v>
      </c>
      <c r="G86" s="126"/>
      <c r="H86" s="126"/>
      <c r="I86" s="126"/>
      <c r="J86" s="126"/>
      <c r="K86" s="126"/>
      <c r="L86" s="127"/>
    </row>
    <row r="87" spans="1:12" ht="28.8" x14ac:dyDescent="0.3">
      <c r="A87" s="122" t="s">
        <v>216</v>
      </c>
      <c r="B87" s="123" t="s">
        <v>18</v>
      </c>
      <c r="C87" s="124">
        <v>91936</v>
      </c>
      <c r="D87" s="125" t="s">
        <v>217</v>
      </c>
      <c r="E87" t="s">
        <v>37</v>
      </c>
      <c r="F87" s="124" t="s">
        <v>219</v>
      </c>
      <c r="G87" s="126"/>
      <c r="H87" s="126"/>
      <c r="I87" s="126"/>
      <c r="J87" s="126"/>
      <c r="K87" s="126"/>
      <c r="L87" s="127"/>
    </row>
    <row r="88" spans="1:12" ht="18.149999999999999" customHeight="1" x14ac:dyDescent="0.35">
      <c r="A88" s="128" t="s">
        <v>220</v>
      </c>
      <c r="B88" s="129" t="s">
        <v>225</v>
      </c>
      <c r="C88" s="130"/>
      <c r="D88" s="130"/>
      <c r="E88" s="130"/>
      <c r="F88" s="131">
        <v>1</v>
      </c>
      <c r="G88" s="130"/>
      <c r="H88" s="130"/>
      <c r="I88" s="130"/>
      <c r="J88" s="132"/>
      <c r="K88" s="132"/>
      <c r="L88" s="133"/>
    </row>
    <row r="89" spans="1:12" ht="43.2" x14ac:dyDescent="0.3">
      <c r="A89" s="122" t="s">
        <v>221</v>
      </c>
      <c r="B89" s="123" t="s">
        <v>18</v>
      </c>
      <c r="C89" s="124">
        <v>91924</v>
      </c>
      <c r="D89" s="125" t="s">
        <v>227</v>
      </c>
      <c r="E89" t="s">
        <v>25</v>
      </c>
      <c r="F89" s="124" t="s">
        <v>946</v>
      </c>
      <c r="G89" s="126"/>
      <c r="H89" s="126"/>
      <c r="I89" s="126"/>
      <c r="J89" s="126"/>
      <c r="K89" s="126"/>
      <c r="L89" s="127"/>
    </row>
    <row r="90" spans="1:12" ht="43.2" x14ac:dyDescent="0.3">
      <c r="A90" s="122" t="s">
        <v>222</v>
      </c>
      <c r="B90" s="123" t="s">
        <v>18</v>
      </c>
      <c r="C90" s="124">
        <v>91926</v>
      </c>
      <c r="D90" s="125" t="s">
        <v>229</v>
      </c>
      <c r="E90" t="s">
        <v>25</v>
      </c>
      <c r="F90" s="124" t="s">
        <v>945</v>
      </c>
      <c r="G90" s="126"/>
      <c r="H90" s="126"/>
      <c r="I90" s="126"/>
      <c r="J90" s="126"/>
      <c r="K90" s="126"/>
      <c r="L90" s="127"/>
    </row>
    <row r="91" spans="1:12" ht="43.2" x14ac:dyDescent="0.3">
      <c r="A91" s="122" t="s">
        <v>223</v>
      </c>
      <c r="B91" s="123" t="s">
        <v>18</v>
      </c>
      <c r="C91" s="124">
        <v>91928</v>
      </c>
      <c r="D91" s="125" t="s">
        <v>231</v>
      </c>
      <c r="E91" t="s">
        <v>25</v>
      </c>
      <c r="F91" s="124" t="s">
        <v>944</v>
      </c>
      <c r="G91" s="126"/>
      <c r="H91" s="126"/>
      <c r="I91" s="126"/>
      <c r="J91" s="126"/>
      <c r="K91" s="126"/>
      <c r="L91" s="127"/>
    </row>
    <row r="92" spans="1:12" ht="43.2" x14ac:dyDescent="0.3">
      <c r="A92" s="122" t="s">
        <v>943</v>
      </c>
      <c r="B92" s="123" t="s">
        <v>18</v>
      </c>
      <c r="C92" s="124">
        <v>91930</v>
      </c>
      <c r="D92" s="125" t="s">
        <v>232</v>
      </c>
      <c r="E92" t="s">
        <v>25</v>
      </c>
      <c r="F92" s="124" t="s">
        <v>942</v>
      </c>
      <c r="G92" s="126"/>
      <c r="H92" s="126"/>
      <c r="I92" s="126"/>
      <c r="J92" s="126"/>
      <c r="K92" s="126"/>
      <c r="L92" s="127"/>
    </row>
    <row r="93" spans="1:12" ht="43.2" x14ac:dyDescent="0.3">
      <c r="A93" s="122" t="s">
        <v>941</v>
      </c>
      <c r="B93" s="123" t="s">
        <v>18</v>
      </c>
      <c r="C93" s="124">
        <v>92990</v>
      </c>
      <c r="D93" s="125" t="s">
        <v>969</v>
      </c>
      <c r="E93" t="s">
        <v>25</v>
      </c>
      <c r="F93" s="124" t="s">
        <v>968</v>
      </c>
      <c r="G93" s="126"/>
      <c r="H93" s="126"/>
      <c r="I93" s="126"/>
      <c r="J93" s="126"/>
      <c r="K93" s="126"/>
      <c r="L93" s="127"/>
    </row>
    <row r="94" spans="1:12" ht="28.8" x14ac:dyDescent="0.3">
      <c r="A94" s="122" t="s">
        <v>1003</v>
      </c>
      <c r="B94" s="123" t="s">
        <v>32</v>
      </c>
      <c r="C94" s="124">
        <v>1570</v>
      </c>
      <c r="D94" s="125" t="s">
        <v>712</v>
      </c>
      <c r="E94" t="s">
        <v>37</v>
      </c>
      <c r="F94" s="124" t="s">
        <v>1002</v>
      </c>
      <c r="G94" s="126"/>
      <c r="H94" s="126"/>
      <c r="I94" s="126"/>
      <c r="J94" s="126"/>
      <c r="K94" s="126"/>
      <c r="L94" s="127"/>
    </row>
    <row r="95" spans="1:12" ht="28.8" x14ac:dyDescent="0.3">
      <c r="A95" s="122" t="s">
        <v>1001</v>
      </c>
      <c r="B95" s="123" t="s">
        <v>32</v>
      </c>
      <c r="C95" s="124">
        <v>1571</v>
      </c>
      <c r="D95" s="125" t="s">
        <v>713</v>
      </c>
      <c r="E95" t="s">
        <v>37</v>
      </c>
      <c r="F95" s="124" t="s">
        <v>1000</v>
      </c>
      <c r="G95" s="126"/>
      <c r="H95" s="126"/>
      <c r="I95" s="126"/>
      <c r="J95" s="126"/>
      <c r="K95" s="126"/>
      <c r="L95" s="127"/>
    </row>
    <row r="96" spans="1:12" ht="28.8" x14ac:dyDescent="0.3">
      <c r="A96" s="122" t="s">
        <v>999</v>
      </c>
      <c r="B96" s="123" t="s">
        <v>32</v>
      </c>
      <c r="C96" s="124">
        <v>1573</v>
      </c>
      <c r="D96" s="125" t="s">
        <v>949</v>
      </c>
      <c r="E96" t="s">
        <v>37</v>
      </c>
      <c r="F96" s="124" t="s">
        <v>998</v>
      </c>
      <c r="G96" s="126"/>
      <c r="H96" s="126"/>
      <c r="I96" s="126"/>
      <c r="J96" s="126"/>
      <c r="K96" s="126"/>
      <c r="L96" s="127"/>
    </row>
    <row r="97" spans="1:12" ht="28.8" x14ac:dyDescent="0.3">
      <c r="A97" s="122" t="s">
        <v>997</v>
      </c>
      <c r="B97" s="123" t="s">
        <v>32</v>
      </c>
      <c r="C97" s="124">
        <v>1579</v>
      </c>
      <c r="D97" s="125" t="s">
        <v>996</v>
      </c>
      <c r="E97" t="s">
        <v>37</v>
      </c>
      <c r="F97" s="124" t="s">
        <v>219</v>
      </c>
      <c r="G97" s="126"/>
      <c r="H97" s="126"/>
      <c r="I97" s="126"/>
      <c r="J97" s="126"/>
      <c r="K97" s="126"/>
      <c r="L97" s="127"/>
    </row>
    <row r="98" spans="1:12" ht="43.2" x14ac:dyDescent="0.3">
      <c r="A98" s="122" t="s">
        <v>995</v>
      </c>
      <c r="B98" s="123" t="s">
        <v>18</v>
      </c>
      <c r="C98" s="124">
        <v>101889</v>
      </c>
      <c r="D98" s="125" t="s">
        <v>994</v>
      </c>
      <c r="E98" t="s">
        <v>25</v>
      </c>
      <c r="F98" s="124" t="s">
        <v>274</v>
      </c>
      <c r="G98" s="126"/>
      <c r="H98" s="126"/>
      <c r="I98" s="126"/>
      <c r="J98" s="126"/>
      <c r="K98" s="126"/>
      <c r="L98" s="127"/>
    </row>
    <row r="99" spans="1:12" ht="43.2" x14ac:dyDescent="0.3">
      <c r="A99" s="122" t="s">
        <v>993</v>
      </c>
      <c r="B99" s="123" t="s">
        <v>18</v>
      </c>
      <c r="C99" s="124">
        <v>92988</v>
      </c>
      <c r="D99" s="125" t="s">
        <v>992</v>
      </c>
      <c r="E99" t="s">
        <v>25</v>
      </c>
      <c r="F99" s="124" t="s">
        <v>274</v>
      </c>
      <c r="G99" s="126"/>
      <c r="H99" s="126"/>
      <c r="I99" s="126"/>
      <c r="J99" s="126"/>
      <c r="K99" s="126"/>
      <c r="L99" s="127"/>
    </row>
    <row r="100" spans="1:12" ht="28.8" x14ac:dyDescent="0.3">
      <c r="A100" s="122" t="s">
        <v>991</v>
      </c>
      <c r="B100" s="123" t="s">
        <v>32</v>
      </c>
      <c r="C100" s="124">
        <v>1576</v>
      </c>
      <c r="D100" s="125" t="s">
        <v>990</v>
      </c>
      <c r="E100" t="s">
        <v>37</v>
      </c>
      <c r="F100" s="124" t="s">
        <v>260</v>
      </c>
      <c r="G100" s="126"/>
      <c r="H100" s="126"/>
      <c r="I100" s="126"/>
      <c r="J100" s="126"/>
      <c r="K100" s="126"/>
      <c r="L100" s="127"/>
    </row>
    <row r="101" spans="1:12" ht="28.8" x14ac:dyDescent="0.3">
      <c r="A101" s="122" t="s">
        <v>989</v>
      </c>
      <c r="B101" s="123" t="s">
        <v>32</v>
      </c>
      <c r="C101" s="124">
        <v>1578</v>
      </c>
      <c r="D101" s="125" t="s">
        <v>948</v>
      </c>
      <c r="E101" t="s">
        <v>37</v>
      </c>
      <c r="F101" s="124" t="s">
        <v>20</v>
      </c>
      <c r="G101" s="126"/>
      <c r="H101" s="126"/>
      <c r="I101" s="126"/>
      <c r="J101" s="126"/>
      <c r="K101" s="126"/>
      <c r="L101" s="127"/>
    </row>
    <row r="102" spans="1:12" ht="18.149999999999999" customHeight="1" x14ac:dyDescent="0.35">
      <c r="A102" s="128" t="s">
        <v>224</v>
      </c>
      <c r="B102" s="129" t="s">
        <v>234</v>
      </c>
      <c r="C102" s="130"/>
      <c r="D102" s="130"/>
      <c r="E102" s="130"/>
      <c r="F102" s="131">
        <v>1</v>
      </c>
      <c r="G102" s="130"/>
      <c r="H102" s="130"/>
      <c r="I102" s="130"/>
      <c r="J102" s="132"/>
      <c r="K102" s="132"/>
      <c r="L102" s="133"/>
    </row>
    <row r="103" spans="1:12" ht="28.8" x14ac:dyDescent="0.3">
      <c r="A103" s="122" t="s">
        <v>226</v>
      </c>
      <c r="B103" s="123" t="s">
        <v>32</v>
      </c>
      <c r="C103" s="124">
        <v>39772</v>
      </c>
      <c r="D103" s="125" t="s">
        <v>236</v>
      </c>
      <c r="E103" t="s">
        <v>37</v>
      </c>
      <c r="F103" s="124" t="s">
        <v>260</v>
      </c>
      <c r="G103" s="126"/>
      <c r="H103" s="126"/>
      <c r="I103" s="126"/>
      <c r="J103" s="126"/>
      <c r="K103" s="126"/>
      <c r="L103" s="127"/>
    </row>
    <row r="104" spans="1:12" ht="28.8" x14ac:dyDescent="0.3">
      <c r="A104" s="122" t="s">
        <v>228</v>
      </c>
      <c r="B104" s="123" t="s">
        <v>32</v>
      </c>
      <c r="C104" s="124">
        <v>39771</v>
      </c>
      <c r="D104" s="125" t="s">
        <v>239</v>
      </c>
      <c r="E104" t="s">
        <v>37</v>
      </c>
      <c r="F104" s="124" t="s">
        <v>38</v>
      </c>
      <c r="G104" s="126"/>
      <c r="H104" s="126"/>
      <c r="I104" s="126"/>
      <c r="J104" s="126"/>
      <c r="K104" s="126"/>
      <c r="L104" s="127"/>
    </row>
    <row r="105" spans="1:12" ht="28.8" x14ac:dyDescent="0.3">
      <c r="A105" s="122" t="s">
        <v>230</v>
      </c>
      <c r="B105" s="123" t="s">
        <v>32</v>
      </c>
      <c r="C105" s="124">
        <v>20254</v>
      </c>
      <c r="D105" s="125" t="s">
        <v>911</v>
      </c>
      <c r="E105" t="s">
        <v>37</v>
      </c>
      <c r="F105" s="124" t="s">
        <v>38</v>
      </c>
      <c r="G105" s="126"/>
      <c r="H105" s="126"/>
      <c r="I105" s="126"/>
      <c r="J105" s="126"/>
      <c r="K105" s="126"/>
      <c r="L105" s="127"/>
    </row>
    <row r="106" spans="1:12" ht="43.2" x14ac:dyDescent="0.3">
      <c r="A106" s="122" t="s">
        <v>1017</v>
      </c>
      <c r="B106" s="123" t="s">
        <v>18</v>
      </c>
      <c r="C106" s="124">
        <v>97893</v>
      </c>
      <c r="D106" s="125" t="s">
        <v>1016</v>
      </c>
      <c r="E106" t="s">
        <v>37</v>
      </c>
      <c r="F106" s="124" t="s">
        <v>456</v>
      </c>
      <c r="G106" s="126"/>
      <c r="H106" s="126"/>
      <c r="I106" s="126"/>
      <c r="J106" s="126"/>
      <c r="K106" s="126"/>
      <c r="L106" s="127"/>
    </row>
    <row r="107" spans="1:12" ht="18.149999999999999" customHeight="1" x14ac:dyDescent="0.35">
      <c r="A107" s="128" t="s">
        <v>233</v>
      </c>
      <c r="B107" s="129" t="s">
        <v>243</v>
      </c>
      <c r="C107" s="130"/>
      <c r="D107" s="130"/>
      <c r="E107" s="130"/>
      <c r="F107" s="131">
        <v>1</v>
      </c>
      <c r="G107" s="130"/>
      <c r="H107" s="130"/>
      <c r="I107" s="130"/>
      <c r="J107" s="132"/>
      <c r="K107" s="132"/>
      <c r="L107" s="133"/>
    </row>
    <row r="108" spans="1:12" ht="28.8" x14ac:dyDescent="0.3">
      <c r="A108" s="122" t="s">
        <v>235</v>
      </c>
      <c r="B108" s="123" t="s">
        <v>18</v>
      </c>
      <c r="C108" s="124">
        <v>91979</v>
      </c>
      <c r="D108" s="125" t="s">
        <v>246</v>
      </c>
      <c r="E108" t="s">
        <v>37</v>
      </c>
      <c r="F108" s="124" t="s">
        <v>38</v>
      </c>
      <c r="G108" s="126"/>
      <c r="H108" s="126"/>
      <c r="I108" s="126"/>
      <c r="J108" s="126"/>
      <c r="K108" s="126"/>
      <c r="L108" s="127"/>
    </row>
    <row r="109" spans="1:12" ht="28.8" x14ac:dyDescent="0.3">
      <c r="A109" s="122" t="s">
        <v>238</v>
      </c>
      <c r="B109" s="123" t="s">
        <v>18</v>
      </c>
      <c r="C109" s="124">
        <v>91955</v>
      </c>
      <c r="D109" s="125" t="s">
        <v>248</v>
      </c>
      <c r="E109" t="s">
        <v>37</v>
      </c>
      <c r="F109" s="124" t="s">
        <v>260</v>
      </c>
      <c r="G109" s="126"/>
      <c r="H109" s="126"/>
      <c r="I109" s="126"/>
      <c r="J109" s="126"/>
      <c r="K109" s="126"/>
      <c r="L109" s="127"/>
    </row>
    <row r="110" spans="1:12" ht="28.8" x14ac:dyDescent="0.3">
      <c r="A110" s="122" t="s">
        <v>240</v>
      </c>
      <c r="B110" s="123" t="s">
        <v>18</v>
      </c>
      <c r="C110" s="124">
        <v>91961</v>
      </c>
      <c r="D110" s="125" t="s">
        <v>250</v>
      </c>
      <c r="E110" t="s">
        <v>37</v>
      </c>
      <c r="F110" s="124" t="s">
        <v>237</v>
      </c>
      <c r="G110" s="126"/>
      <c r="H110" s="126"/>
      <c r="I110" s="126"/>
      <c r="J110" s="126"/>
      <c r="K110" s="126"/>
      <c r="L110" s="127"/>
    </row>
    <row r="111" spans="1:12" ht="43.2" x14ac:dyDescent="0.3">
      <c r="A111" s="122" t="s">
        <v>241</v>
      </c>
      <c r="B111" s="123" t="s">
        <v>18</v>
      </c>
      <c r="C111" s="124">
        <v>91957</v>
      </c>
      <c r="D111" s="125" t="s">
        <v>253</v>
      </c>
      <c r="E111" t="s">
        <v>37</v>
      </c>
      <c r="F111" s="124" t="s">
        <v>38</v>
      </c>
      <c r="G111" s="126"/>
      <c r="H111" s="126"/>
      <c r="I111" s="126"/>
      <c r="J111" s="126"/>
      <c r="K111" s="126"/>
      <c r="L111" s="127"/>
    </row>
    <row r="112" spans="1:12" ht="28.8" x14ac:dyDescent="0.3">
      <c r="A112" s="122" t="s">
        <v>940</v>
      </c>
      <c r="B112" s="123" t="s">
        <v>18</v>
      </c>
      <c r="C112" s="124">
        <v>91953</v>
      </c>
      <c r="D112" s="125" t="s">
        <v>255</v>
      </c>
      <c r="E112" t="s">
        <v>37</v>
      </c>
      <c r="F112" s="124" t="s">
        <v>34</v>
      </c>
      <c r="G112" s="126"/>
      <c r="H112" s="126"/>
      <c r="I112" s="126"/>
      <c r="J112" s="126"/>
      <c r="K112" s="126"/>
      <c r="L112" s="127"/>
    </row>
    <row r="113" spans="1:12" ht="28.8" x14ac:dyDescent="0.3">
      <c r="A113" s="122" t="s">
        <v>939</v>
      </c>
      <c r="B113" s="123" t="s">
        <v>18</v>
      </c>
      <c r="C113" s="124">
        <v>92004</v>
      </c>
      <c r="D113" s="125" t="s">
        <v>262</v>
      </c>
      <c r="E113" t="s">
        <v>37</v>
      </c>
      <c r="F113" s="124" t="s">
        <v>456</v>
      </c>
      <c r="G113" s="126"/>
      <c r="H113" s="126"/>
      <c r="I113" s="126"/>
      <c r="J113" s="126"/>
      <c r="K113" s="126"/>
      <c r="L113" s="127"/>
    </row>
    <row r="114" spans="1:12" ht="28.8" x14ac:dyDescent="0.3">
      <c r="A114" s="122" t="s">
        <v>938</v>
      </c>
      <c r="B114" s="123" t="s">
        <v>18</v>
      </c>
      <c r="C114" s="124">
        <v>91996</v>
      </c>
      <c r="D114" s="125" t="s">
        <v>264</v>
      </c>
      <c r="E114" t="s">
        <v>37</v>
      </c>
      <c r="F114" s="124" t="s">
        <v>937</v>
      </c>
      <c r="G114" s="126"/>
      <c r="H114" s="126"/>
      <c r="I114" s="126"/>
      <c r="J114" s="126"/>
      <c r="K114" s="126"/>
      <c r="L114" s="127"/>
    </row>
    <row r="115" spans="1:12" ht="28.8" x14ac:dyDescent="0.3">
      <c r="A115" s="122" t="s">
        <v>936</v>
      </c>
      <c r="B115" s="123" t="s">
        <v>18</v>
      </c>
      <c r="C115" s="124">
        <v>91997</v>
      </c>
      <c r="D115" s="125" t="s">
        <v>265</v>
      </c>
      <c r="E115" t="s">
        <v>37</v>
      </c>
      <c r="F115" s="124" t="s">
        <v>274</v>
      </c>
      <c r="G115" s="126"/>
      <c r="H115" s="126"/>
      <c r="I115" s="126"/>
      <c r="J115" s="126"/>
      <c r="K115" s="126"/>
      <c r="L115" s="127"/>
    </row>
    <row r="116" spans="1:12" ht="43.2" x14ac:dyDescent="0.3">
      <c r="A116" s="122" t="s">
        <v>935</v>
      </c>
      <c r="B116" s="123" t="s">
        <v>18</v>
      </c>
      <c r="C116" s="124">
        <v>92022</v>
      </c>
      <c r="D116" s="125" t="s">
        <v>259</v>
      </c>
      <c r="E116" t="s">
        <v>37</v>
      </c>
      <c r="F116" s="124" t="s">
        <v>34</v>
      </c>
      <c r="G116" s="126"/>
      <c r="H116" s="126"/>
      <c r="I116" s="126"/>
      <c r="J116" s="126"/>
      <c r="K116" s="126"/>
      <c r="L116" s="127"/>
    </row>
    <row r="117" spans="1:12" ht="43.2" x14ac:dyDescent="0.3">
      <c r="A117" s="122" t="s">
        <v>934</v>
      </c>
      <c r="B117" s="123" t="s">
        <v>18</v>
      </c>
      <c r="C117" s="124">
        <v>92028</v>
      </c>
      <c r="D117" s="125" t="s">
        <v>933</v>
      </c>
      <c r="E117" t="s">
        <v>37</v>
      </c>
      <c r="F117" s="124" t="s">
        <v>38</v>
      </c>
      <c r="G117" s="126"/>
      <c r="H117" s="126"/>
      <c r="I117" s="126"/>
      <c r="J117" s="126"/>
      <c r="K117" s="126"/>
      <c r="L117" s="127"/>
    </row>
    <row r="118" spans="1:12" ht="18.149999999999999" customHeight="1" x14ac:dyDescent="0.35">
      <c r="A118" s="128" t="s">
        <v>242</v>
      </c>
      <c r="B118" s="129" t="s">
        <v>269</v>
      </c>
      <c r="C118" s="130"/>
      <c r="D118" s="130"/>
      <c r="E118" s="130"/>
      <c r="F118" s="131">
        <v>1</v>
      </c>
      <c r="G118" s="130"/>
      <c r="H118" s="130"/>
      <c r="I118" s="130"/>
      <c r="J118" s="132"/>
      <c r="K118" s="132"/>
      <c r="L118" s="133"/>
    </row>
    <row r="119" spans="1:12" ht="28.8" x14ac:dyDescent="0.3">
      <c r="A119" s="122" t="s">
        <v>244</v>
      </c>
      <c r="B119" s="123" t="s">
        <v>18</v>
      </c>
      <c r="C119" s="124">
        <v>93653</v>
      </c>
      <c r="D119" s="125" t="s">
        <v>272</v>
      </c>
      <c r="E119" t="s">
        <v>37</v>
      </c>
      <c r="F119" s="124" t="s">
        <v>479</v>
      </c>
      <c r="G119" s="126"/>
      <c r="H119" s="126"/>
      <c r="I119" s="126"/>
      <c r="J119" s="126"/>
      <c r="K119" s="126"/>
      <c r="L119" s="127"/>
    </row>
    <row r="120" spans="1:12" ht="28.8" x14ac:dyDescent="0.3">
      <c r="A120" s="122" t="s">
        <v>245</v>
      </c>
      <c r="B120" s="123" t="s">
        <v>18</v>
      </c>
      <c r="C120" s="124">
        <v>93655</v>
      </c>
      <c r="D120" s="125" t="s">
        <v>273</v>
      </c>
      <c r="E120" t="s">
        <v>37</v>
      </c>
      <c r="F120" s="124" t="s">
        <v>38</v>
      </c>
      <c r="G120" s="126"/>
      <c r="H120" s="126"/>
      <c r="I120" s="126"/>
      <c r="J120" s="126"/>
      <c r="K120" s="126"/>
      <c r="L120" s="127"/>
    </row>
    <row r="121" spans="1:12" ht="28.8" x14ac:dyDescent="0.3">
      <c r="A121" s="122" t="s">
        <v>247</v>
      </c>
      <c r="B121" s="123" t="s">
        <v>18</v>
      </c>
      <c r="C121" s="124">
        <v>93657</v>
      </c>
      <c r="D121" s="125" t="s">
        <v>932</v>
      </c>
      <c r="E121" t="s">
        <v>37</v>
      </c>
      <c r="F121" s="124" t="s">
        <v>38</v>
      </c>
      <c r="G121" s="126"/>
      <c r="H121" s="126"/>
      <c r="I121" s="126"/>
      <c r="J121" s="126"/>
      <c r="K121" s="126"/>
      <c r="L121" s="127"/>
    </row>
    <row r="122" spans="1:12" ht="28.8" x14ac:dyDescent="0.3">
      <c r="A122" s="122" t="s">
        <v>249</v>
      </c>
      <c r="B122" s="123" t="s">
        <v>18</v>
      </c>
      <c r="C122" s="124">
        <v>93667</v>
      </c>
      <c r="D122" s="125" t="s">
        <v>931</v>
      </c>
      <c r="E122" t="s">
        <v>37</v>
      </c>
      <c r="F122" s="124" t="s">
        <v>38</v>
      </c>
      <c r="G122" s="126"/>
      <c r="H122" s="126"/>
      <c r="I122" s="126"/>
      <c r="J122" s="126"/>
      <c r="K122" s="126"/>
      <c r="L122" s="127"/>
    </row>
    <row r="123" spans="1:12" ht="28.8" x14ac:dyDescent="0.3">
      <c r="A123" s="122" t="s">
        <v>251</v>
      </c>
      <c r="B123" s="123" t="s">
        <v>18</v>
      </c>
      <c r="C123" s="124">
        <v>93671</v>
      </c>
      <c r="D123" s="125" t="s">
        <v>930</v>
      </c>
      <c r="E123" t="s">
        <v>37</v>
      </c>
      <c r="F123" s="124" t="s">
        <v>38</v>
      </c>
      <c r="G123" s="126"/>
      <c r="H123" s="126"/>
      <c r="I123" s="126"/>
      <c r="J123" s="126"/>
      <c r="K123" s="126"/>
      <c r="L123" s="127"/>
    </row>
    <row r="124" spans="1:12" ht="28.8" x14ac:dyDescent="0.3">
      <c r="A124" s="122" t="s">
        <v>252</v>
      </c>
      <c r="B124" s="123" t="s">
        <v>43</v>
      </c>
      <c r="C124" s="124" t="s">
        <v>275</v>
      </c>
      <c r="D124" s="125" t="s">
        <v>276</v>
      </c>
      <c r="E124" t="s">
        <v>37</v>
      </c>
      <c r="F124" s="124" t="s">
        <v>219</v>
      </c>
      <c r="G124" s="126"/>
      <c r="H124" s="126"/>
      <c r="I124" s="126"/>
      <c r="J124" s="126"/>
      <c r="K124" s="126"/>
      <c r="L124" s="127"/>
    </row>
    <row r="125" spans="1:12" x14ac:dyDescent="0.3">
      <c r="A125" s="122" t="s">
        <v>254</v>
      </c>
      <c r="B125" s="123" t="s">
        <v>43</v>
      </c>
      <c r="C125" s="124" t="s">
        <v>277</v>
      </c>
      <c r="D125" s="125" t="s">
        <v>278</v>
      </c>
      <c r="E125" t="s">
        <v>37</v>
      </c>
      <c r="F125" s="124" t="s">
        <v>260</v>
      </c>
      <c r="G125" s="126"/>
      <c r="H125" s="126"/>
      <c r="I125" s="126"/>
      <c r="J125" s="126"/>
      <c r="K125" s="126"/>
      <c r="L125" s="127"/>
    </row>
    <row r="126" spans="1:12" ht="28.8" x14ac:dyDescent="0.3">
      <c r="A126" s="122" t="s">
        <v>257</v>
      </c>
      <c r="B126" s="123" t="s">
        <v>18</v>
      </c>
      <c r="C126" s="124">
        <v>101895</v>
      </c>
      <c r="D126" s="125" t="s">
        <v>929</v>
      </c>
      <c r="E126" t="s">
        <v>37</v>
      </c>
      <c r="F126" s="124" t="s">
        <v>38</v>
      </c>
      <c r="G126" s="126"/>
      <c r="H126" s="126"/>
      <c r="I126" s="126"/>
      <c r="J126" s="126"/>
      <c r="K126" s="126"/>
      <c r="L126" s="127"/>
    </row>
    <row r="127" spans="1:12" ht="28.8" x14ac:dyDescent="0.3">
      <c r="A127" s="122" t="s">
        <v>258</v>
      </c>
      <c r="B127" s="123" t="s">
        <v>32</v>
      </c>
      <c r="C127" s="124">
        <v>39446</v>
      </c>
      <c r="D127" s="125" t="s">
        <v>928</v>
      </c>
      <c r="E127" t="s">
        <v>37</v>
      </c>
      <c r="F127" s="124" t="s">
        <v>274</v>
      </c>
      <c r="G127" s="126"/>
      <c r="H127" s="126"/>
      <c r="I127" s="126"/>
      <c r="J127" s="126"/>
      <c r="K127" s="126"/>
      <c r="L127" s="127"/>
    </row>
    <row r="128" spans="1:12" ht="28.8" x14ac:dyDescent="0.3">
      <c r="A128" s="122" t="s">
        <v>261</v>
      </c>
      <c r="B128" s="123" t="s">
        <v>32</v>
      </c>
      <c r="C128" s="124">
        <v>39456</v>
      </c>
      <c r="D128" s="125" t="s">
        <v>927</v>
      </c>
      <c r="E128" t="s">
        <v>37</v>
      </c>
      <c r="F128" s="124" t="s">
        <v>38</v>
      </c>
      <c r="G128" s="126"/>
      <c r="H128" s="126"/>
      <c r="I128" s="126"/>
      <c r="J128" s="126"/>
      <c r="K128" s="126"/>
      <c r="L128" s="127"/>
    </row>
    <row r="129" spans="1:12" ht="28.8" x14ac:dyDescent="0.3">
      <c r="A129" s="122" t="s">
        <v>263</v>
      </c>
      <c r="B129" s="123" t="s">
        <v>18</v>
      </c>
      <c r="C129" s="124">
        <v>101896</v>
      </c>
      <c r="D129" s="125" t="s">
        <v>967</v>
      </c>
      <c r="E129" t="s">
        <v>37</v>
      </c>
      <c r="F129" s="124" t="s">
        <v>38</v>
      </c>
      <c r="G129" s="126"/>
      <c r="H129" s="126"/>
      <c r="I129" s="126"/>
      <c r="J129" s="126"/>
      <c r="K129" s="126"/>
      <c r="L129" s="127"/>
    </row>
    <row r="130" spans="1:12" ht="18.149999999999999" customHeight="1" x14ac:dyDescent="0.35">
      <c r="A130" s="128" t="s">
        <v>266</v>
      </c>
      <c r="B130" s="129" t="s">
        <v>280</v>
      </c>
      <c r="C130" s="130"/>
      <c r="D130" s="130"/>
      <c r="E130" s="130"/>
      <c r="F130" s="131">
        <v>1</v>
      </c>
      <c r="G130" s="130"/>
      <c r="H130" s="130"/>
      <c r="I130" s="130"/>
      <c r="J130" s="132"/>
      <c r="K130" s="132"/>
      <c r="L130" s="133"/>
    </row>
    <row r="131" spans="1:12" ht="43.2" x14ac:dyDescent="0.3">
      <c r="A131" s="122" t="s">
        <v>267</v>
      </c>
      <c r="B131" s="123" t="s">
        <v>18</v>
      </c>
      <c r="C131" s="124">
        <v>91847</v>
      </c>
      <c r="D131" s="125" t="s">
        <v>282</v>
      </c>
      <c r="E131" t="s">
        <v>25</v>
      </c>
      <c r="F131" s="124" t="s">
        <v>549</v>
      </c>
      <c r="G131" s="126"/>
      <c r="H131" s="126"/>
      <c r="I131" s="126"/>
      <c r="J131" s="126"/>
      <c r="K131" s="126"/>
      <c r="L131" s="127"/>
    </row>
    <row r="132" spans="1:12" ht="43.2" x14ac:dyDescent="0.3">
      <c r="A132" s="122" t="s">
        <v>926</v>
      </c>
      <c r="B132" s="123" t="s">
        <v>18</v>
      </c>
      <c r="C132" s="124">
        <v>91855</v>
      </c>
      <c r="D132" s="125" t="s">
        <v>924</v>
      </c>
      <c r="E132" t="s">
        <v>25</v>
      </c>
      <c r="F132" s="124" t="s">
        <v>923</v>
      </c>
      <c r="G132" s="126"/>
      <c r="H132" s="126"/>
      <c r="I132" s="126"/>
      <c r="J132" s="126"/>
      <c r="K132" s="126"/>
      <c r="L132" s="127"/>
    </row>
    <row r="133" spans="1:12" ht="43.2" x14ac:dyDescent="0.3">
      <c r="A133" s="122" t="s">
        <v>925</v>
      </c>
      <c r="B133" s="123" t="s">
        <v>18</v>
      </c>
      <c r="C133" s="124">
        <v>97670</v>
      </c>
      <c r="D133" s="125" t="s">
        <v>966</v>
      </c>
      <c r="E133" t="s">
        <v>25</v>
      </c>
      <c r="F133" s="124" t="s">
        <v>1015</v>
      </c>
      <c r="G133" s="126"/>
      <c r="H133" s="126"/>
      <c r="I133" s="126"/>
      <c r="J133" s="126"/>
      <c r="K133" s="126"/>
      <c r="L133" s="127"/>
    </row>
    <row r="134" spans="1:12" ht="72" x14ac:dyDescent="0.3">
      <c r="A134" s="122" t="s">
        <v>1014</v>
      </c>
      <c r="B134" s="123" t="s">
        <v>43</v>
      </c>
      <c r="C134" s="124" t="s">
        <v>1013</v>
      </c>
      <c r="D134" s="125" t="s">
        <v>1009</v>
      </c>
      <c r="E134" t="s">
        <v>25</v>
      </c>
      <c r="F134" s="124" t="s">
        <v>1012</v>
      </c>
      <c r="G134" s="126"/>
      <c r="H134" s="126"/>
      <c r="I134" s="126"/>
      <c r="J134" s="126"/>
      <c r="K134" s="126"/>
      <c r="L134" s="127"/>
    </row>
    <row r="135" spans="1:12" ht="72" x14ac:dyDescent="0.3">
      <c r="A135" s="122" t="s">
        <v>1011</v>
      </c>
      <c r="B135" s="123" t="s">
        <v>43</v>
      </c>
      <c r="C135" s="124" t="s">
        <v>1010</v>
      </c>
      <c r="D135" s="125" t="s">
        <v>1009</v>
      </c>
      <c r="E135" t="s">
        <v>25</v>
      </c>
      <c r="F135" s="124" t="s">
        <v>1008</v>
      </c>
      <c r="G135" s="126"/>
      <c r="H135" s="126"/>
      <c r="I135" s="126"/>
      <c r="J135" s="126"/>
      <c r="K135" s="126"/>
      <c r="L135" s="127"/>
    </row>
    <row r="136" spans="1:12" ht="86.4" x14ac:dyDescent="0.3">
      <c r="A136" s="122" t="s">
        <v>1007</v>
      </c>
      <c r="B136" s="123" t="s">
        <v>43</v>
      </c>
      <c r="C136" s="124" t="s">
        <v>1006</v>
      </c>
      <c r="D136" s="125" t="s">
        <v>1005</v>
      </c>
      <c r="E136" t="s">
        <v>25</v>
      </c>
      <c r="F136" s="124" t="s">
        <v>1004</v>
      </c>
      <c r="G136" s="126"/>
      <c r="H136" s="126"/>
      <c r="I136" s="126"/>
      <c r="J136" s="126"/>
      <c r="K136" s="126"/>
      <c r="L136" s="127"/>
    </row>
    <row r="137" spans="1:12" ht="18.149999999999999" customHeight="1" x14ac:dyDescent="0.35">
      <c r="A137" s="128" t="s">
        <v>268</v>
      </c>
      <c r="B137" s="129" t="s">
        <v>284</v>
      </c>
      <c r="C137" s="130"/>
      <c r="D137" s="130"/>
      <c r="E137" s="130"/>
      <c r="F137" s="131">
        <v>1</v>
      </c>
      <c r="G137" s="130"/>
      <c r="H137" s="130"/>
      <c r="I137" s="130"/>
      <c r="J137" s="132"/>
      <c r="K137" s="132"/>
      <c r="L137" s="133"/>
    </row>
    <row r="138" spans="1:12" x14ac:dyDescent="0.3">
      <c r="A138" s="122" t="s">
        <v>270</v>
      </c>
      <c r="B138" s="123" t="s">
        <v>568</v>
      </c>
      <c r="C138" s="124">
        <v>13031</v>
      </c>
      <c r="D138" s="125" t="s">
        <v>922</v>
      </c>
      <c r="E138" t="s">
        <v>37</v>
      </c>
      <c r="F138" s="124" t="s">
        <v>97</v>
      </c>
      <c r="G138" s="126"/>
      <c r="H138" s="126"/>
      <c r="I138" s="126"/>
      <c r="J138" s="126"/>
      <c r="K138" s="126"/>
      <c r="L138" s="127"/>
    </row>
    <row r="139" spans="1:12" x14ac:dyDescent="0.3">
      <c r="A139" s="122" t="s">
        <v>271</v>
      </c>
      <c r="B139" s="123" t="s">
        <v>43</v>
      </c>
      <c r="C139" s="124" t="s">
        <v>285</v>
      </c>
      <c r="D139" s="125" t="s">
        <v>286</v>
      </c>
      <c r="E139" t="s">
        <v>37</v>
      </c>
      <c r="F139" s="124" t="s">
        <v>219</v>
      </c>
      <c r="G139" s="126"/>
      <c r="H139" s="126"/>
      <c r="I139" s="126"/>
      <c r="J139" s="126"/>
      <c r="K139" s="126"/>
      <c r="L139" s="127"/>
    </row>
    <row r="140" spans="1:12" ht="18.149999999999999" customHeight="1" x14ac:dyDescent="0.35">
      <c r="A140" s="128" t="s">
        <v>279</v>
      </c>
      <c r="B140" s="129" t="s">
        <v>287</v>
      </c>
      <c r="C140" s="130"/>
      <c r="D140" s="130"/>
      <c r="E140" s="130"/>
      <c r="F140" s="131">
        <v>1</v>
      </c>
      <c r="G140" s="130"/>
      <c r="H140" s="130"/>
      <c r="I140" s="130"/>
      <c r="J140" s="132"/>
      <c r="K140" s="132"/>
      <c r="L140" s="133"/>
    </row>
    <row r="141" spans="1:12" ht="28.8" x14ac:dyDescent="0.3">
      <c r="A141" s="122" t="s">
        <v>281</v>
      </c>
      <c r="B141" s="123" t="s">
        <v>43</v>
      </c>
      <c r="C141" s="124" t="s">
        <v>288</v>
      </c>
      <c r="D141" s="125" t="s">
        <v>921</v>
      </c>
      <c r="E141" t="s">
        <v>37</v>
      </c>
      <c r="F141" s="124" t="s">
        <v>237</v>
      </c>
      <c r="G141" s="126"/>
      <c r="H141" s="126"/>
      <c r="I141" s="126"/>
      <c r="J141" s="126"/>
      <c r="K141" s="126"/>
      <c r="L141" s="127"/>
    </row>
    <row r="142" spans="1:12" ht="18.149999999999999" customHeight="1" x14ac:dyDescent="0.35">
      <c r="A142" s="128" t="s">
        <v>289</v>
      </c>
      <c r="B142" s="129" t="s">
        <v>290</v>
      </c>
      <c r="C142" s="130"/>
      <c r="D142" s="130"/>
      <c r="E142" s="130"/>
      <c r="F142" s="131">
        <v>1</v>
      </c>
      <c r="G142" s="130"/>
      <c r="H142" s="130"/>
      <c r="I142" s="130"/>
      <c r="J142" s="132"/>
      <c r="K142" s="132"/>
      <c r="L142" s="133"/>
    </row>
    <row r="143" spans="1:12" x14ac:dyDescent="0.3">
      <c r="A143" s="122" t="s">
        <v>920</v>
      </c>
      <c r="B143" s="123" t="s">
        <v>43</v>
      </c>
      <c r="C143" s="124" t="s">
        <v>292</v>
      </c>
      <c r="D143" s="125" t="s">
        <v>293</v>
      </c>
      <c r="E143" t="s">
        <v>37</v>
      </c>
      <c r="F143" s="124" t="s">
        <v>472</v>
      </c>
      <c r="G143" s="126"/>
      <c r="H143" s="126"/>
      <c r="I143" s="126"/>
      <c r="J143" s="126"/>
      <c r="K143" s="126"/>
      <c r="L143" s="127"/>
    </row>
    <row r="144" spans="1:12" ht="28.8" x14ac:dyDescent="0.3">
      <c r="A144" s="122" t="s">
        <v>919</v>
      </c>
      <c r="B144" s="123" t="s">
        <v>18</v>
      </c>
      <c r="C144" s="124">
        <v>98305</v>
      </c>
      <c r="D144" s="125" t="s">
        <v>917</v>
      </c>
      <c r="E144" t="s">
        <v>37</v>
      </c>
      <c r="F144" s="124" t="s">
        <v>38</v>
      </c>
      <c r="G144" s="126"/>
      <c r="H144" s="126"/>
      <c r="I144" s="126"/>
      <c r="J144" s="126"/>
      <c r="K144" s="126"/>
      <c r="L144" s="127"/>
    </row>
    <row r="145" spans="1:12" ht="28.8" x14ac:dyDescent="0.3">
      <c r="A145" s="122" t="s">
        <v>918</v>
      </c>
      <c r="B145" s="123" t="s">
        <v>18</v>
      </c>
      <c r="C145" s="124">
        <v>98297</v>
      </c>
      <c r="D145" s="125" t="s">
        <v>986</v>
      </c>
      <c r="E145" t="s">
        <v>25</v>
      </c>
      <c r="F145" s="124" t="s">
        <v>915</v>
      </c>
      <c r="G145" s="126"/>
      <c r="H145" s="126"/>
      <c r="I145" s="126"/>
      <c r="J145" s="126"/>
      <c r="K145" s="126"/>
      <c r="L145" s="127"/>
    </row>
    <row r="146" spans="1:12" ht="28.8" x14ac:dyDescent="0.3">
      <c r="A146" s="122" t="s">
        <v>916</v>
      </c>
      <c r="B146" s="123" t="s">
        <v>18</v>
      </c>
      <c r="C146" s="124">
        <v>91936</v>
      </c>
      <c r="D146" s="125" t="s">
        <v>217</v>
      </c>
      <c r="E146" t="s">
        <v>37</v>
      </c>
      <c r="F146" s="124" t="s">
        <v>472</v>
      </c>
      <c r="G146" s="126"/>
      <c r="H146" s="126"/>
      <c r="I146" s="126"/>
      <c r="J146" s="126"/>
      <c r="K146" s="126"/>
      <c r="L146" s="127"/>
    </row>
    <row r="147" spans="1:12" ht="28.8" x14ac:dyDescent="0.3">
      <c r="A147" s="122" t="s">
        <v>914</v>
      </c>
      <c r="B147" s="123" t="s">
        <v>18</v>
      </c>
      <c r="C147" s="124">
        <v>92868</v>
      </c>
      <c r="D147" s="125" t="s">
        <v>218</v>
      </c>
      <c r="E147" t="s">
        <v>37</v>
      </c>
      <c r="F147" s="124" t="s">
        <v>237</v>
      </c>
      <c r="G147" s="126"/>
      <c r="H147" s="126"/>
      <c r="I147" s="126"/>
      <c r="J147" s="126"/>
      <c r="K147" s="126"/>
      <c r="L147" s="127"/>
    </row>
    <row r="148" spans="1:12" ht="28.8" x14ac:dyDescent="0.3">
      <c r="A148" s="122" t="s">
        <v>913</v>
      </c>
      <c r="B148" s="123" t="s">
        <v>32</v>
      </c>
      <c r="C148" s="124">
        <v>20254</v>
      </c>
      <c r="D148" s="125" t="s">
        <v>911</v>
      </c>
      <c r="E148" t="s">
        <v>37</v>
      </c>
      <c r="F148" s="124" t="s">
        <v>38</v>
      </c>
      <c r="G148" s="126"/>
      <c r="H148" s="126"/>
      <c r="I148" s="126"/>
      <c r="J148" s="126"/>
      <c r="K148" s="126"/>
      <c r="L148" s="127"/>
    </row>
    <row r="149" spans="1:12" ht="43.2" x14ac:dyDescent="0.3">
      <c r="A149" s="122" t="s">
        <v>912</v>
      </c>
      <c r="B149" s="123" t="s">
        <v>18</v>
      </c>
      <c r="C149" s="124">
        <v>91857</v>
      </c>
      <c r="D149" s="125" t="s">
        <v>909</v>
      </c>
      <c r="E149" t="s">
        <v>25</v>
      </c>
      <c r="F149" s="124" t="s">
        <v>908</v>
      </c>
      <c r="G149" s="126"/>
      <c r="H149" s="126"/>
      <c r="I149" s="126"/>
      <c r="J149" s="126"/>
      <c r="K149" s="126"/>
      <c r="L149" s="127"/>
    </row>
    <row r="150" spans="1:12" ht="28.8" x14ac:dyDescent="0.3">
      <c r="A150" s="122" t="s">
        <v>910</v>
      </c>
      <c r="B150" s="123" t="s">
        <v>18</v>
      </c>
      <c r="C150" s="124">
        <v>98302</v>
      </c>
      <c r="D150" s="125" t="s">
        <v>988</v>
      </c>
      <c r="E150" t="s">
        <v>37</v>
      </c>
      <c r="F150" s="124" t="s">
        <v>30</v>
      </c>
      <c r="G150" s="126"/>
      <c r="H150" s="126"/>
      <c r="I150" s="126"/>
      <c r="J150" s="126"/>
      <c r="K150" s="126"/>
      <c r="L150" s="127"/>
    </row>
    <row r="151" spans="1:12" ht="18.149999999999999" customHeight="1" x14ac:dyDescent="0.35">
      <c r="A151" s="128" t="s">
        <v>298</v>
      </c>
      <c r="B151" s="129" t="s">
        <v>796</v>
      </c>
      <c r="C151" s="130"/>
      <c r="D151" s="130"/>
      <c r="E151" s="130"/>
      <c r="F151" s="131">
        <v>1</v>
      </c>
      <c r="G151" s="130"/>
      <c r="H151" s="130"/>
      <c r="I151" s="130"/>
      <c r="J151" s="132"/>
      <c r="K151" s="132"/>
      <c r="L151" s="133"/>
    </row>
    <row r="152" spans="1:12" ht="28.8" x14ac:dyDescent="0.3">
      <c r="A152" s="122" t="s">
        <v>299</v>
      </c>
      <c r="B152" s="123" t="s">
        <v>18</v>
      </c>
      <c r="C152" s="124">
        <v>98111</v>
      </c>
      <c r="D152" s="125" t="s">
        <v>301</v>
      </c>
      <c r="E152" t="s">
        <v>37</v>
      </c>
      <c r="F152" s="124" t="s">
        <v>38</v>
      </c>
      <c r="G152" s="126"/>
      <c r="H152" s="126"/>
      <c r="I152" s="126"/>
      <c r="J152" s="126"/>
      <c r="K152" s="126"/>
      <c r="L152" s="127"/>
    </row>
    <row r="153" spans="1:12" ht="28.8" x14ac:dyDescent="0.3">
      <c r="A153" s="122" t="s">
        <v>300</v>
      </c>
      <c r="B153" s="123" t="s">
        <v>18</v>
      </c>
      <c r="C153" s="124">
        <v>96986</v>
      </c>
      <c r="D153" s="125" t="s">
        <v>303</v>
      </c>
      <c r="E153" t="s">
        <v>37</v>
      </c>
      <c r="F153" s="124" t="s">
        <v>30</v>
      </c>
      <c r="G153" s="126"/>
      <c r="H153" s="126"/>
      <c r="I153" s="126"/>
      <c r="J153" s="126"/>
      <c r="K153" s="126"/>
      <c r="L153" s="127"/>
    </row>
    <row r="154" spans="1:12" ht="28.8" x14ac:dyDescent="0.3">
      <c r="A154" s="122" t="s">
        <v>302</v>
      </c>
      <c r="B154" s="123" t="s">
        <v>18</v>
      </c>
      <c r="C154" s="124">
        <v>96977</v>
      </c>
      <c r="D154" s="125" t="s">
        <v>985</v>
      </c>
      <c r="E154" t="s">
        <v>25</v>
      </c>
      <c r="F154" s="124" t="s">
        <v>456</v>
      </c>
      <c r="G154" s="126"/>
      <c r="H154" s="126"/>
      <c r="I154" s="126"/>
      <c r="J154" s="126"/>
      <c r="K154" s="126"/>
      <c r="L154" s="127"/>
    </row>
    <row r="155" spans="1:12" x14ac:dyDescent="0.3">
      <c r="A155" s="122" t="s">
        <v>304</v>
      </c>
      <c r="B155" s="123" t="s">
        <v>568</v>
      </c>
      <c r="C155" s="124">
        <v>11131</v>
      </c>
      <c r="D155" s="125" t="s">
        <v>984</v>
      </c>
      <c r="E155" t="s">
        <v>37</v>
      </c>
      <c r="F155" s="124" t="s">
        <v>30</v>
      </c>
      <c r="G155" s="126"/>
      <c r="H155" s="126"/>
      <c r="I155" s="126"/>
      <c r="J155" s="126"/>
      <c r="K155" s="126"/>
      <c r="L155" s="127"/>
    </row>
    <row r="156" spans="1:12" ht="18.149999999999999" customHeight="1" x14ac:dyDescent="0.35">
      <c r="A156" s="128" t="s">
        <v>306</v>
      </c>
      <c r="B156" s="129" t="s">
        <v>797</v>
      </c>
      <c r="C156" s="130"/>
      <c r="D156" s="130"/>
      <c r="E156" s="130"/>
      <c r="F156" s="131">
        <v>1</v>
      </c>
      <c r="G156" s="130"/>
      <c r="H156" s="130"/>
      <c r="I156" s="130"/>
      <c r="J156" s="132"/>
      <c r="K156" s="132"/>
      <c r="L156" s="133"/>
    </row>
    <row r="157" spans="1:12" ht="18.149999999999999" customHeight="1" x14ac:dyDescent="0.35">
      <c r="A157" s="128" t="s">
        <v>307</v>
      </c>
      <c r="B157" s="129" t="s">
        <v>308</v>
      </c>
      <c r="C157" s="130"/>
      <c r="D157" s="130"/>
      <c r="E157" s="130"/>
      <c r="F157" s="131">
        <v>1</v>
      </c>
      <c r="G157" s="130"/>
      <c r="H157" s="130"/>
      <c r="I157" s="130"/>
      <c r="J157" s="132"/>
      <c r="K157" s="132"/>
      <c r="L157" s="133"/>
    </row>
    <row r="158" spans="1:12" ht="18.149999999999999" customHeight="1" x14ac:dyDescent="0.35">
      <c r="A158" s="128" t="s">
        <v>309</v>
      </c>
      <c r="B158" s="129" t="s">
        <v>333</v>
      </c>
      <c r="C158" s="130"/>
      <c r="D158" s="130"/>
      <c r="E158" s="130"/>
      <c r="F158" s="131">
        <v>1</v>
      </c>
      <c r="G158" s="130"/>
      <c r="H158" s="130"/>
      <c r="I158" s="130"/>
      <c r="J158" s="132"/>
      <c r="K158" s="132"/>
      <c r="L158" s="133"/>
    </row>
    <row r="159" spans="1:12" ht="28.8" x14ac:dyDescent="0.3">
      <c r="A159" s="122" t="s">
        <v>310</v>
      </c>
      <c r="B159" s="123" t="s">
        <v>18</v>
      </c>
      <c r="C159" s="124">
        <v>94497</v>
      </c>
      <c r="D159" s="125" t="s">
        <v>334</v>
      </c>
      <c r="E159" t="s">
        <v>37</v>
      </c>
      <c r="F159" s="124" t="s">
        <v>237</v>
      </c>
      <c r="G159" s="126"/>
      <c r="H159" s="126"/>
      <c r="I159" s="126"/>
      <c r="J159" s="126"/>
      <c r="K159" s="126"/>
      <c r="L159" s="127"/>
    </row>
    <row r="160" spans="1:12" ht="28.8" x14ac:dyDescent="0.3">
      <c r="A160" s="122" t="s">
        <v>311</v>
      </c>
      <c r="B160" s="123" t="s">
        <v>18</v>
      </c>
      <c r="C160" s="124">
        <v>89353</v>
      </c>
      <c r="D160" s="125" t="s">
        <v>335</v>
      </c>
      <c r="E160" t="s">
        <v>37</v>
      </c>
      <c r="F160" s="124" t="s">
        <v>456</v>
      </c>
      <c r="G160" s="126"/>
      <c r="H160" s="126"/>
      <c r="I160" s="126"/>
      <c r="J160" s="126"/>
      <c r="K160" s="126"/>
      <c r="L160" s="127"/>
    </row>
    <row r="161" spans="1:12" ht="28.8" x14ac:dyDescent="0.3">
      <c r="A161" s="122" t="s">
        <v>312</v>
      </c>
      <c r="B161" s="123" t="s">
        <v>18</v>
      </c>
      <c r="C161" s="124">
        <v>103046</v>
      </c>
      <c r="D161" s="125" t="s">
        <v>907</v>
      </c>
      <c r="E161" t="s">
        <v>37</v>
      </c>
      <c r="F161" s="124" t="s">
        <v>237</v>
      </c>
      <c r="G161" s="126"/>
      <c r="H161" s="126"/>
      <c r="I161" s="126"/>
      <c r="J161" s="126"/>
      <c r="K161" s="126"/>
      <c r="L161" s="127"/>
    </row>
    <row r="162" spans="1:12" ht="28.8" x14ac:dyDescent="0.3">
      <c r="A162" s="122" t="s">
        <v>313</v>
      </c>
      <c r="B162" s="123" t="s">
        <v>18</v>
      </c>
      <c r="C162" s="124">
        <v>94492</v>
      </c>
      <c r="D162" s="125" t="s">
        <v>336</v>
      </c>
      <c r="E162" t="s">
        <v>37</v>
      </c>
      <c r="F162" s="124" t="s">
        <v>274</v>
      </c>
      <c r="G162" s="126"/>
      <c r="H162" s="126"/>
      <c r="I162" s="126"/>
      <c r="J162" s="126"/>
      <c r="K162" s="126"/>
      <c r="L162" s="127"/>
    </row>
    <row r="163" spans="1:12" ht="28.8" x14ac:dyDescent="0.3">
      <c r="A163" s="122" t="s">
        <v>314</v>
      </c>
      <c r="B163" s="123" t="s">
        <v>18</v>
      </c>
      <c r="C163" s="124">
        <v>86884</v>
      </c>
      <c r="D163" s="125" t="s">
        <v>337</v>
      </c>
      <c r="E163" t="s">
        <v>37</v>
      </c>
      <c r="F163" s="124" t="s">
        <v>295</v>
      </c>
      <c r="G163" s="126"/>
      <c r="H163" s="126"/>
      <c r="I163" s="126"/>
      <c r="J163" s="126"/>
      <c r="K163" s="126"/>
      <c r="L163" s="127"/>
    </row>
    <row r="164" spans="1:12" ht="43.2" x14ac:dyDescent="0.3">
      <c r="A164" s="122" t="s">
        <v>315</v>
      </c>
      <c r="B164" s="123" t="s">
        <v>18</v>
      </c>
      <c r="C164" s="124">
        <v>89385</v>
      </c>
      <c r="D164" s="125" t="s">
        <v>429</v>
      </c>
      <c r="E164" t="s">
        <v>37</v>
      </c>
      <c r="F164" s="124" t="s">
        <v>237</v>
      </c>
      <c r="G164" s="126"/>
      <c r="H164" s="126"/>
      <c r="I164" s="126"/>
      <c r="J164" s="126"/>
      <c r="K164" s="126"/>
      <c r="L164" s="127"/>
    </row>
    <row r="165" spans="1:12" ht="43.2" x14ac:dyDescent="0.3">
      <c r="A165" s="122" t="s">
        <v>316</v>
      </c>
      <c r="B165" s="123" t="s">
        <v>18</v>
      </c>
      <c r="C165" s="124">
        <v>94704</v>
      </c>
      <c r="D165" s="125" t="s">
        <v>339</v>
      </c>
      <c r="E165" t="s">
        <v>37</v>
      </c>
      <c r="F165" s="124" t="s">
        <v>237</v>
      </c>
      <c r="G165" s="126"/>
      <c r="H165" s="126"/>
      <c r="I165" s="126"/>
      <c r="J165" s="126"/>
      <c r="K165" s="126"/>
      <c r="L165" s="127"/>
    </row>
    <row r="166" spans="1:12" ht="43.2" x14ac:dyDescent="0.3">
      <c r="A166" s="122" t="s">
        <v>317</v>
      </c>
      <c r="B166" s="123" t="s">
        <v>18</v>
      </c>
      <c r="C166" s="124">
        <v>94706</v>
      </c>
      <c r="D166" s="125" t="s">
        <v>340</v>
      </c>
      <c r="E166" t="s">
        <v>37</v>
      </c>
      <c r="F166" s="124" t="s">
        <v>274</v>
      </c>
      <c r="G166" s="126"/>
      <c r="H166" s="126"/>
      <c r="I166" s="126"/>
      <c r="J166" s="126"/>
      <c r="K166" s="126"/>
      <c r="L166" s="127"/>
    </row>
    <row r="167" spans="1:12" ht="43.2" x14ac:dyDescent="0.3">
      <c r="A167" s="122" t="s">
        <v>318</v>
      </c>
      <c r="B167" s="123" t="s">
        <v>18</v>
      </c>
      <c r="C167" s="124">
        <v>94707</v>
      </c>
      <c r="D167" s="125" t="s">
        <v>341</v>
      </c>
      <c r="E167" t="s">
        <v>37</v>
      </c>
      <c r="F167" s="124" t="s">
        <v>38</v>
      </c>
      <c r="G167" s="126"/>
      <c r="H167" s="126"/>
      <c r="I167" s="126"/>
      <c r="J167" s="126"/>
      <c r="K167" s="126"/>
      <c r="L167" s="127"/>
    </row>
    <row r="168" spans="1:12" ht="43.2" x14ac:dyDescent="0.3">
      <c r="A168" s="122" t="s">
        <v>319</v>
      </c>
      <c r="B168" s="123" t="s">
        <v>18</v>
      </c>
      <c r="C168" s="124">
        <v>94656</v>
      </c>
      <c r="D168" s="125" t="s">
        <v>320</v>
      </c>
      <c r="E168" t="s">
        <v>37</v>
      </c>
      <c r="F168" s="124" t="s">
        <v>291</v>
      </c>
      <c r="G168" s="126"/>
      <c r="H168" s="126"/>
      <c r="I168" s="126"/>
      <c r="J168" s="126"/>
      <c r="K168" s="126"/>
      <c r="L168" s="127"/>
    </row>
    <row r="169" spans="1:12" ht="43.2" x14ac:dyDescent="0.3">
      <c r="A169" s="122" t="s">
        <v>321</v>
      </c>
      <c r="B169" s="123" t="s">
        <v>18</v>
      </c>
      <c r="C169" s="124">
        <v>94662</v>
      </c>
      <c r="D169" s="125" t="s">
        <v>342</v>
      </c>
      <c r="E169" t="s">
        <v>37</v>
      </c>
      <c r="F169" s="124" t="s">
        <v>237</v>
      </c>
      <c r="G169" s="126"/>
      <c r="H169" s="126"/>
      <c r="I169" s="126"/>
      <c r="J169" s="126"/>
      <c r="K169" s="126"/>
      <c r="L169" s="127"/>
    </row>
    <row r="170" spans="1:12" ht="43.2" x14ac:dyDescent="0.3">
      <c r="A170" s="122" t="s">
        <v>323</v>
      </c>
      <c r="B170" s="123" t="s">
        <v>18</v>
      </c>
      <c r="C170" s="124">
        <v>103948</v>
      </c>
      <c r="D170" s="125" t="s">
        <v>343</v>
      </c>
      <c r="E170" t="s">
        <v>37</v>
      </c>
      <c r="F170" s="124" t="s">
        <v>38</v>
      </c>
      <c r="G170" s="126"/>
      <c r="H170" s="126"/>
      <c r="I170" s="126"/>
      <c r="J170" s="126"/>
      <c r="K170" s="126"/>
      <c r="L170" s="127"/>
    </row>
    <row r="171" spans="1:12" ht="43.2" x14ac:dyDescent="0.3">
      <c r="A171" s="122" t="s">
        <v>325</v>
      </c>
      <c r="B171" s="123" t="s">
        <v>18</v>
      </c>
      <c r="C171" s="124">
        <v>103959</v>
      </c>
      <c r="D171" s="125" t="s">
        <v>344</v>
      </c>
      <c r="E171" t="s">
        <v>37</v>
      </c>
      <c r="F171" s="124" t="s">
        <v>237</v>
      </c>
      <c r="G171" s="126"/>
      <c r="H171" s="126"/>
      <c r="I171" s="126"/>
      <c r="J171" s="126"/>
      <c r="K171" s="126"/>
      <c r="L171" s="127"/>
    </row>
    <row r="172" spans="1:12" ht="43.2" x14ac:dyDescent="0.3">
      <c r="A172" s="122" t="s">
        <v>327</v>
      </c>
      <c r="B172" s="123" t="s">
        <v>18</v>
      </c>
      <c r="C172" s="124">
        <v>103999</v>
      </c>
      <c r="D172" s="125" t="s">
        <v>345</v>
      </c>
      <c r="E172" t="s">
        <v>37</v>
      </c>
      <c r="F172" s="124" t="s">
        <v>34</v>
      </c>
      <c r="G172" s="126"/>
      <c r="H172" s="126"/>
      <c r="I172" s="126"/>
      <c r="J172" s="126"/>
      <c r="K172" s="126"/>
      <c r="L172" s="127"/>
    </row>
    <row r="173" spans="1:12" ht="43.2" x14ac:dyDescent="0.3">
      <c r="A173" s="122" t="s">
        <v>329</v>
      </c>
      <c r="B173" s="123" t="s">
        <v>18</v>
      </c>
      <c r="C173" s="124">
        <v>103969</v>
      </c>
      <c r="D173" s="125" t="s">
        <v>346</v>
      </c>
      <c r="E173" t="s">
        <v>37</v>
      </c>
      <c r="F173" s="124" t="s">
        <v>38</v>
      </c>
      <c r="G173" s="126"/>
      <c r="H173" s="126"/>
      <c r="I173" s="126"/>
      <c r="J173" s="126"/>
      <c r="K173" s="126"/>
      <c r="L173" s="127"/>
    </row>
    <row r="174" spans="1:12" ht="43.2" x14ac:dyDescent="0.3">
      <c r="A174" s="122" t="s">
        <v>331</v>
      </c>
      <c r="B174" s="123" t="s">
        <v>18</v>
      </c>
      <c r="C174" s="124">
        <v>94679</v>
      </c>
      <c r="D174" s="125" t="s">
        <v>906</v>
      </c>
      <c r="E174" t="s">
        <v>37</v>
      </c>
      <c r="F174" s="124" t="s">
        <v>34</v>
      </c>
      <c r="G174" s="126"/>
      <c r="H174" s="126"/>
      <c r="I174" s="126"/>
      <c r="J174" s="126"/>
      <c r="K174" s="126"/>
      <c r="L174" s="127"/>
    </row>
    <row r="175" spans="1:12" ht="43.2" x14ac:dyDescent="0.3">
      <c r="A175" s="122" t="s">
        <v>332</v>
      </c>
      <c r="B175" s="123" t="s">
        <v>18</v>
      </c>
      <c r="C175" s="124">
        <v>94681</v>
      </c>
      <c r="D175" s="125" t="s">
        <v>347</v>
      </c>
      <c r="E175" t="s">
        <v>37</v>
      </c>
      <c r="F175" s="124" t="s">
        <v>260</v>
      </c>
      <c r="G175" s="126"/>
      <c r="H175" s="126"/>
      <c r="I175" s="126"/>
      <c r="J175" s="126"/>
      <c r="K175" s="126"/>
      <c r="L175" s="127"/>
    </row>
    <row r="176" spans="1:12" ht="28.8" x14ac:dyDescent="0.3">
      <c r="A176" s="122" t="s">
        <v>905</v>
      </c>
      <c r="B176" s="123" t="s">
        <v>18</v>
      </c>
      <c r="C176" s="124">
        <v>89363</v>
      </c>
      <c r="D176" s="125" t="s">
        <v>322</v>
      </c>
      <c r="E176" t="s">
        <v>37</v>
      </c>
      <c r="F176" s="124" t="s">
        <v>456</v>
      </c>
      <c r="G176" s="126"/>
      <c r="H176" s="126"/>
      <c r="I176" s="126"/>
      <c r="J176" s="126"/>
      <c r="K176" s="126"/>
      <c r="L176" s="127"/>
    </row>
    <row r="177" spans="1:12" ht="28.8" x14ac:dyDescent="0.3">
      <c r="A177" s="122" t="s">
        <v>904</v>
      </c>
      <c r="B177" s="123" t="s">
        <v>18</v>
      </c>
      <c r="C177" s="124">
        <v>89502</v>
      </c>
      <c r="D177" s="125" t="s">
        <v>348</v>
      </c>
      <c r="E177" t="s">
        <v>37</v>
      </c>
      <c r="F177" s="124" t="s">
        <v>38</v>
      </c>
      <c r="G177" s="126"/>
      <c r="H177" s="126"/>
      <c r="I177" s="126"/>
      <c r="J177" s="126"/>
      <c r="K177" s="126"/>
      <c r="L177" s="127"/>
    </row>
    <row r="178" spans="1:12" ht="28.8" x14ac:dyDescent="0.3">
      <c r="A178" s="122" t="s">
        <v>903</v>
      </c>
      <c r="B178" s="123" t="s">
        <v>18</v>
      </c>
      <c r="C178" s="124">
        <v>89362</v>
      </c>
      <c r="D178" s="125" t="s">
        <v>324</v>
      </c>
      <c r="E178" t="s">
        <v>37</v>
      </c>
      <c r="F178" s="124" t="s">
        <v>902</v>
      </c>
      <c r="G178" s="126"/>
      <c r="H178" s="126"/>
      <c r="I178" s="126"/>
      <c r="J178" s="126"/>
      <c r="K178" s="126"/>
      <c r="L178" s="127"/>
    </row>
    <row r="179" spans="1:12" ht="28.8" x14ac:dyDescent="0.3">
      <c r="A179" s="122" t="s">
        <v>901</v>
      </c>
      <c r="B179" s="123" t="s">
        <v>18</v>
      </c>
      <c r="C179" s="124">
        <v>89367</v>
      </c>
      <c r="D179" s="125" t="s">
        <v>349</v>
      </c>
      <c r="E179" t="s">
        <v>37</v>
      </c>
      <c r="F179" s="124" t="s">
        <v>260</v>
      </c>
      <c r="G179" s="126"/>
      <c r="H179" s="126"/>
      <c r="I179" s="126"/>
      <c r="J179" s="126"/>
      <c r="K179" s="126"/>
      <c r="L179" s="127"/>
    </row>
    <row r="180" spans="1:12" ht="28.8" x14ac:dyDescent="0.3">
      <c r="A180" s="122" t="s">
        <v>900</v>
      </c>
      <c r="B180" s="123" t="s">
        <v>18</v>
      </c>
      <c r="C180" s="124">
        <v>89501</v>
      </c>
      <c r="D180" s="125" t="s">
        <v>350</v>
      </c>
      <c r="E180" t="s">
        <v>37</v>
      </c>
      <c r="F180" s="124" t="s">
        <v>237</v>
      </c>
      <c r="G180" s="126"/>
      <c r="H180" s="126"/>
      <c r="I180" s="126"/>
      <c r="J180" s="126"/>
      <c r="K180" s="126"/>
      <c r="L180" s="127"/>
    </row>
    <row r="181" spans="1:12" ht="28.8" x14ac:dyDescent="0.3">
      <c r="A181" s="122" t="s">
        <v>899</v>
      </c>
      <c r="B181" s="123" t="s">
        <v>18</v>
      </c>
      <c r="C181" s="124">
        <v>94657</v>
      </c>
      <c r="D181" s="125" t="s">
        <v>328</v>
      </c>
      <c r="E181" t="s">
        <v>37</v>
      </c>
      <c r="F181" s="124" t="s">
        <v>296</v>
      </c>
      <c r="G181" s="126"/>
      <c r="H181" s="126"/>
      <c r="I181" s="126"/>
      <c r="J181" s="126"/>
      <c r="K181" s="126"/>
      <c r="L181" s="127"/>
    </row>
    <row r="182" spans="1:12" ht="28.8" x14ac:dyDescent="0.3">
      <c r="A182" s="122" t="s">
        <v>898</v>
      </c>
      <c r="B182" s="123" t="s">
        <v>18</v>
      </c>
      <c r="C182" s="124">
        <v>103996</v>
      </c>
      <c r="D182" s="125" t="s">
        <v>352</v>
      </c>
      <c r="E182" t="s">
        <v>37</v>
      </c>
      <c r="F182" s="124" t="s">
        <v>274</v>
      </c>
      <c r="G182" s="126"/>
      <c r="H182" s="126"/>
      <c r="I182" s="126"/>
      <c r="J182" s="126"/>
      <c r="K182" s="126"/>
      <c r="L182" s="127"/>
    </row>
    <row r="183" spans="1:12" ht="28.8" x14ac:dyDescent="0.3">
      <c r="A183" s="122" t="s">
        <v>897</v>
      </c>
      <c r="B183" s="123" t="s">
        <v>18</v>
      </c>
      <c r="C183" s="124">
        <v>89598</v>
      </c>
      <c r="D183" s="125" t="s">
        <v>353</v>
      </c>
      <c r="E183" t="s">
        <v>37</v>
      </c>
      <c r="F183" s="124" t="s">
        <v>38</v>
      </c>
      <c r="G183" s="126"/>
      <c r="H183" s="126"/>
      <c r="I183" s="126"/>
      <c r="J183" s="126"/>
      <c r="K183" s="126"/>
      <c r="L183" s="127"/>
    </row>
    <row r="184" spans="1:12" ht="28.8" x14ac:dyDescent="0.3">
      <c r="A184" s="122" t="s">
        <v>896</v>
      </c>
      <c r="B184" s="123" t="s">
        <v>18</v>
      </c>
      <c r="C184" s="124">
        <v>89395</v>
      </c>
      <c r="D184" s="125" t="s">
        <v>326</v>
      </c>
      <c r="E184" t="s">
        <v>37</v>
      </c>
      <c r="F184" s="124" t="s">
        <v>219</v>
      </c>
      <c r="G184" s="126"/>
      <c r="H184" s="126"/>
      <c r="I184" s="126"/>
      <c r="J184" s="126"/>
      <c r="K184" s="126"/>
      <c r="L184" s="127"/>
    </row>
    <row r="185" spans="1:12" ht="28.8" x14ac:dyDescent="0.3">
      <c r="A185" s="122" t="s">
        <v>895</v>
      </c>
      <c r="B185" s="123" t="s">
        <v>18</v>
      </c>
      <c r="C185" s="124">
        <v>89625</v>
      </c>
      <c r="D185" s="125" t="s">
        <v>354</v>
      </c>
      <c r="E185" t="s">
        <v>37</v>
      </c>
      <c r="F185" s="124" t="s">
        <v>260</v>
      </c>
      <c r="G185" s="126"/>
      <c r="H185" s="126"/>
      <c r="I185" s="126"/>
      <c r="J185" s="126"/>
      <c r="K185" s="126"/>
      <c r="L185" s="127"/>
    </row>
    <row r="186" spans="1:12" ht="28.8" x14ac:dyDescent="0.3">
      <c r="A186" s="122" t="s">
        <v>894</v>
      </c>
      <c r="B186" s="123" t="s">
        <v>18</v>
      </c>
      <c r="C186" s="124">
        <v>89628</v>
      </c>
      <c r="D186" s="125" t="s">
        <v>355</v>
      </c>
      <c r="E186" t="s">
        <v>37</v>
      </c>
      <c r="F186" s="124" t="s">
        <v>237</v>
      </c>
      <c r="G186" s="126"/>
      <c r="H186" s="126"/>
      <c r="I186" s="126"/>
      <c r="J186" s="126"/>
      <c r="K186" s="126"/>
      <c r="L186" s="127"/>
    </row>
    <row r="187" spans="1:12" ht="28.8" x14ac:dyDescent="0.3">
      <c r="A187" s="122" t="s">
        <v>893</v>
      </c>
      <c r="B187" s="123" t="s">
        <v>18</v>
      </c>
      <c r="C187" s="124">
        <v>89627</v>
      </c>
      <c r="D187" s="125" t="s">
        <v>356</v>
      </c>
      <c r="E187" t="s">
        <v>37</v>
      </c>
      <c r="F187" s="124" t="s">
        <v>237</v>
      </c>
      <c r="G187" s="126"/>
      <c r="H187" s="126"/>
      <c r="I187" s="126"/>
      <c r="J187" s="126"/>
      <c r="K187" s="126"/>
      <c r="L187" s="127"/>
    </row>
    <row r="188" spans="1:12" ht="43.2" x14ac:dyDescent="0.3">
      <c r="A188" s="122" t="s">
        <v>892</v>
      </c>
      <c r="B188" s="123" t="s">
        <v>18</v>
      </c>
      <c r="C188" s="124">
        <v>105190</v>
      </c>
      <c r="D188" s="125" t="s">
        <v>891</v>
      </c>
      <c r="E188" t="s">
        <v>37</v>
      </c>
      <c r="F188" s="124" t="s">
        <v>237</v>
      </c>
      <c r="G188" s="126"/>
      <c r="H188" s="126"/>
      <c r="I188" s="126"/>
      <c r="J188" s="126"/>
      <c r="K188" s="126"/>
      <c r="L188" s="127"/>
    </row>
    <row r="189" spans="1:12" ht="28.8" x14ac:dyDescent="0.3">
      <c r="A189" s="122" t="s">
        <v>890</v>
      </c>
      <c r="B189" s="123" t="s">
        <v>18</v>
      </c>
      <c r="C189" s="124">
        <v>89356</v>
      </c>
      <c r="D189" s="125" t="s">
        <v>330</v>
      </c>
      <c r="E189" t="s">
        <v>25</v>
      </c>
      <c r="F189" s="124" t="s">
        <v>889</v>
      </c>
      <c r="G189" s="126"/>
      <c r="H189" s="126"/>
      <c r="I189" s="126"/>
      <c r="J189" s="126"/>
      <c r="K189" s="126"/>
      <c r="L189" s="127"/>
    </row>
    <row r="190" spans="1:12" ht="28.8" x14ac:dyDescent="0.3">
      <c r="A190" s="122" t="s">
        <v>888</v>
      </c>
      <c r="B190" s="123" t="s">
        <v>18</v>
      </c>
      <c r="C190" s="124">
        <v>89357</v>
      </c>
      <c r="D190" s="125" t="s">
        <v>357</v>
      </c>
      <c r="E190" t="s">
        <v>25</v>
      </c>
      <c r="F190" s="124" t="s">
        <v>887</v>
      </c>
      <c r="G190" s="126"/>
      <c r="H190" s="126"/>
      <c r="I190" s="126"/>
      <c r="J190" s="126"/>
      <c r="K190" s="126"/>
      <c r="L190" s="127"/>
    </row>
    <row r="191" spans="1:12" ht="28.8" x14ac:dyDescent="0.3">
      <c r="A191" s="122" t="s">
        <v>886</v>
      </c>
      <c r="B191" s="123" t="s">
        <v>18</v>
      </c>
      <c r="C191" s="124">
        <v>89449</v>
      </c>
      <c r="D191" s="125" t="s">
        <v>358</v>
      </c>
      <c r="E191" t="s">
        <v>25</v>
      </c>
      <c r="F191" s="124" t="s">
        <v>885</v>
      </c>
      <c r="G191" s="126"/>
      <c r="H191" s="126"/>
      <c r="I191" s="126"/>
      <c r="J191" s="126"/>
      <c r="K191" s="126"/>
      <c r="L191" s="127"/>
    </row>
    <row r="192" spans="1:12" ht="28.8" x14ac:dyDescent="0.3">
      <c r="A192" s="122" t="s">
        <v>884</v>
      </c>
      <c r="B192" s="123" t="s">
        <v>18</v>
      </c>
      <c r="C192" s="124">
        <v>89450</v>
      </c>
      <c r="D192" s="125" t="s">
        <v>359</v>
      </c>
      <c r="E192" t="s">
        <v>25</v>
      </c>
      <c r="F192" s="124" t="s">
        <v>883</v>
      </c>
      <c r="G192" s="126"/>
      <c r="H192" s="126"/>
      <c r="I192" s="126"/>
      <c r="J192" s="126"/>
      <c r="K192" s="126"/>
      <c r="L192" s="127"/>
    </row>
    <row r="193" spans="1:12" ht="43.2" x14ac:dyDescent="0.3">
      <c r="A193" s="122" t="s">
        <v>882</v>
      </c>
      <c r="B193" s="123" t="s">
        <v>18</v>
      </c>
      <c r="C193" s="124">
        <v>90373</v>
      </c>
      <c r="D193" s="125" t="s">
        <v>360</v>
      </c>
      <c r="E193" t="s">
        <v>37</v>
      </c>
      <c r="F193" s="124" t="s">
        <v>219</v>
      </c>
      <c r="G193" s="126"/>
      <c r="H193" s="126"/>
      <c r="I193" s="126"/>
      <c r="J193" s="126"/>
      <c r="K193" s="126"/>
      <c r="L193" s="127"/>
    </row>
    <row r="194" spans="1:12" ht="43.2" x14ac:dyDescent="0.3">
      <c r="A194" s="122" t="s">
        <v>881</v>
      </c>
      <c r="B194" s="123" t="s">
        <v>18</v>
      </c>
      <c r="C194" s="124">
        <v>89366</v>
      </c>
      <c r="D194" s="125" t="s">
        <v>351</v>
      </c>
      <c r="E194" t="s">
        <v>37</v>
      </c>
      <c r="F194" s="124" t="s">
        <v>456</v>
      </c>
      <c r="G194" s="126"/>
      <c r="H194" s="126"/>
      <c r="I194" s="126"/>
      <c r="J194" s="126"/>
      <c r="K194" s="126"/>
      <c r="L194" s="127"/>
    </row>
    <row r="195" spans="1:12" ht="43.2" x14ac:dyDescent="0.3">
      <c r="A195" s="122" t="s">
        <v>880</v>
      </c>
      <c r="B195" s="123" t="s">
        <v>18</v>
      </c>
      <c r="C195" s="124">
        <v>89396</v>
      </c>
      <c r="D195" s="125" t="s">
        <v>879</v>
      </c>
      <c r="E195" t="s">
        <v>37</v>
      </c>
      <c r="F195" s="124" t="s">
        <v>30</v>
      </c>
      <c r="G195" s="126"/>
      <c r="H195" s="126"/>
      <c r="I195" s="126"/>
      <c r="J195" s="126"/>
      <c r="K195" s="126"/>
      <c r="L195" s="127"/>
    </row>
    <row r="196" spans="1:12" ht="43.2" x14ac:dyDescent="0.3">
      <c r="A196" s="122" t="s">
        <v>878</v>
      </c>
      <c r="B196" s="123" t="s">
        <v>18</v>
      </c>
      <c r="C196" s="124">
        <v>90374</v>
      </c>
      <c r="D196" s="125" t="s">
        <v>877</v>
      </c>
      <c r="E196" t="s">
        <v>37</v>
      </c>
      <c r="F196" s="124" t="s">
        <v>38</v>
      </c>
      <c r="G196" s="126"/>
      <c r="H196" s="126"/>
      <c r="I196" s="126"/>
      <c r="J196" s="126"/>
      <c r="K196" s="126"/>
      <c r="L196" s="127"/>
    </row>
    <row r="197" spans="1:12" ht="28.8" x14ac:dyDescent="0.3">
      <c r="A197" s="122" t="s">
        <v>876</v>
      </c>
      <c r="B197" s="123" t="s">
        <v>18</v>
      </c>
      <c r="C197" s="124">
        <v>102608</v>
      </c>
      <c r="D197" s="125" t="s">
        <v>875</v>
      </c>
      <c r="E197" t="s">
        <v>37</v>
      </c>
      <c r="F197" s="124" t="s">
        <v>237</v>
      </c>
      <c r="G197" s="126"/>
      <c r="H197" s="126"/>
      <c r="I197" s="126"/>
      <c r="J197" s="126"/>
      <c r="K197" s="126"/>
      <c r="L197" s="127"/>
    </row>
    <row r="198" spans="1:12" ht="18.149999999999999" customHeight="1" x14ac:dyDescent="0.35">
      <c r="A198" s="128" t="s">
        <v>361</v>
      </c>
      <c r="B198" s="129" t="s">
        <v>362</v>
      </c>
      <c r="C198" s="130"/>
      <c r="D198" s="130"/>
      <c r="E198" s="130"/>
      <c r="F198" s="131">
        <v>1</v>
      </c>
      <c r="G198" s="130"/>
      <c r="H198" s="130"/>
      <c r="I198" s="130"/>
      <c r="J198" s="132"/>
      <c r="K198" s="132"/>
      <c r="L198" s="133"/>
    </row>
    <row r="199" spans="1:12" ht="18.149999999999999" customHeight="1" x14ac:dyDescent="0.35">
      <c r="A199" s="128" t="s">
        <v>363</v>
      </c>
      <c r="B199" s="129" t="s">
        <v>364</v>
      </c>
      <c r="C199" s="130"/>
      <c r="D199" s="130"/>
      <c r="E199" s="130"/>
      <c r="F199" s="131">
        <v>1</v>
      </c>
      <c r="G199" s="130"/>
      <c r="H199" s="130"/>
      <c r="I199" s="130"/>
      <c r="J199" s="132"/>
      <c r="K199" s="132"/>
      <c r="L199" s="133"/>
    </row>
    <row r="200" spans="1:12" x14ac:dyDescent="0.3">
      <c r="A200" s="122" t="s">
        <v>365</v>
      </c>
      <c r="B200" s="123" t="s">
        <v>43</v>
      </c>
      <c r="C200" s="124" t="s">
        <v>366</v>
      </c>
      <c r="D200" s="125" t="s">
        <v>367</v>
      </c>
      <c r="E200" t="s">
        <v>37</v>
      </c>
      <c r="F200" s="124" t="s">
        <v>260</v>
      </c>
      <c r="G200" s="126"/>
      <c r="H200" s="126"/>
      <c r="I200" s="126"/>
      <c r="J200" s="126"/>
      <c r="K200" s="126"/>
      <c r="L200" s="127"/>
    </row>
    <row r="201" spans="1:12" ht="43.2" x14ac:dyDescent="0.3">
      <c r="A201" s="122" t="s">
        <v>368</v>
      </c>
      <c r="B201" s="123" t="s">
        <v>18</v>
      </c>
      <c r="C201" s="124">
        <v>104329</v>
      </c>
      <c r="D201" s="125" t="s">
        <v>371</v>
      </c>
      <c r="E201" t="s">
        <v>37</v>
      </c>
      <c r="F201" s="124" t="s">
        <v>338</v>
      </c>
      <c r="G201" s="126"/>
      <c r="H201" s="126"/>
      <c r="I201" s="126"/>
      <c r="J201" s="126"/>
      <c r="K201" s="126"/>
      <c r="L201" s="127"/>
    </row>
    <row r="202" spans="1:12" x14ac:dyDescent="0.3">
      <c r="A202" s="122" t="s">
        <v>369</v>
      </c>
      <c r="B202" s="123" t="s">
        <v>568</v>
      </c>
      <c r="C202" s="124">
        <v>12897</v>
      </c>
      <c r="D202" s="125" t="s">
        <v>874</v>
      </c>
      <c r="E202" t="s">
        <v>37</v>
      </c>
      <c r="F202" s="124" t="s">
        <v>274</v>
      </c>
      <c r="G202" s="126"/>
      <c r="H202" s="126"/>
      <c r="I202" s="126"/>
      <c r="J202" s="126"/>
      <c r="K202" s="126"/>
      <c r="L202" s="127"/>
    </row>
    <row r="203" spans="1:12" ht="28.8" x14ac:dyDescent="0.3">
      <c r="A203" s="122" t="s">
        <v>370</v>
      </c>
      <c r="B203" s="123" t="s">
        <v>32</v>
      </c>
      <c r="C203" s="124">
        <v>299</v>
      </c>
      <c r="D203" s="125" t="s">
        <v>373</v>
      </c>
      <c r="E203" t="s">
        <v>37</v>
      </c>
      <c r="F203" s="124" t="s">
        <v>873</v>
      </c>
      <c r="G203" s="126"/>
      <c r="H203" s="126"/>
      <c r="I203" s="126"/>
      <c r="J203" s="126"/>
      <c r="K203" s="126"/>
      <c r="L203" s="127"/>
    </row>
    <row r="204" spans="1:12" x14ac:dyDescent="0.3">
      <c r="A204" s="122" t="s">
        <v>372</v>
      </c>
      <c r="B204" s="123" t="s">
        <v>32</v>
      </c>
      <c r="C204" s="124">
        <v>296</v>
      </c>
      <c r="D204" s="125" t="s">
        <v>375</v>
      </c>
      <c r="E204" t="s">
        <v>37</v>
      </c>
      <c r="F204" s="124" t="s">
        <v>872</v>
      </c>
      <c r="G204" s="126"/>
      <c r="H204" s="126"/>
      <c r="I204" s="126"/>
      <c r="J204" s="126"/>
      <c r="K204" s="126"/>
      <c r="L204" s="127"/>
    </row>
    <row r="205" spans="1:12" ht="28.8" x14ac:dyDescent="0.3">
      <c r="A205" s="122" t="s">
        <v>374</v>
      </c>
      <c r="B205" s="123" t="s">
        <v>32</v>
      </c>
      <c r="C205" s="124">
        <v>298</v>
      </c>
      <c r="D205" s="125" t="s">
        <v>377</v>
      </c>
      <c r="E205" t="s">
        <v>37</v>
      </c>
      <c r="F205" s="124" t="s">
        <v>305</v>
      </c>
      <c r="G205" s="126"/>
      <c r="H205" s="126"/>
      <c r="I205" s="126"/>
      <c r="J205" s="126"/>
      <c r="K205" s="126"/>
      <c r="L205" s="127"/>
    </row>
    <row r="206" spans="1:12" ht="43.2" x14ac:dyDescent="0.3">
      <c r="A206" s="122" t="s">
        <v>376</v>
      </c>
      <c r="B206" s="123" t="s">
        <v>18</v>
      </c>
      <c r="C206" s="124">
        <v>89746</v>
      </c>
      <c r="D206" s="125" t="s">
        <v>380</v>
      </c>
      <c r="E206" t="s">
        <v>37</v>
      </c>
      <c r="F206" s="124" t="s">
        <v>219</v>
      </c>
      <c r="G206" s="126"/>
      <c r="H206" s="126"/>
      <c r="I206" s="126"/>
      <c r="J206" s="126"/>
      <c r="K206" s="126"/>
      <c r="L206" s="127"/>
    </row>
    <row r="207" spans="1:12" ht="43.2" x14ac:dyDescent="0.3">
      <c r="A207" s="122" t="s">
        <v>378</v>
      </c>
      <c r="B207" s="123" t="s">
        <v>18</v>
      </c>
      <c r="C207" s="124">
        <v>89739</v>
      </c>
      <c r="D207" s="125" t="s">
        <v>382</v>
      </c>
      <c r="E207" t="s">
        <v>37</v>
      </c>
      <c r="F207" s="124" t="s">
        <v>237</v>
      </c>
      <c r="G207" s="126"/>
      <c r="H207" s="126"/>
      <c r="I207" s="126"/>
      <c r="J207" s="126"/>
      <c r="K207" s="126"/>
      <c r="L207" s="127"/>
    </row>
    <row r="208" spans="1:12" ht="43.2" x14ac:dyDescent="0.3">
      <c r="A208" s="122" t="s">
        <v>379</v>
      </c>
      <c r="B208" s="123" t="s">
        <v>18</v>
      </c>
      <c r="C208" s="124">
        <v>89802</v>
      </c>
      <c r="D208" s="125" t="s">
        <v>871</v>
      </c>
      <c r="E208" t="s">
        <v>37</v>
      </c>
      <c r="F208" s="124" t="s">
        <v>305</v>
      </c>
      <c r="G208" s="126"/>
      <c r="H208" s="126"/>
      <c r="I208" s="126"/>
      <c r="J208" s="126"/>
      <c r="K208" s="126"/>
      <c r="L208" s="127"/>
    </row>
    <row r="209" spans="1:12" ht="43.2" x14ac:dyDescent="0.3">
      <c r="A209" s="122" t="s">
        <v>381</v>
      </c>
      <c r="B209" s="123" t="s">
        <v>18</v>
      </c>
      <c r="C209" s="124">
        <v>89726</v>
      </c>
      <c r="D209" s="125" t="s">
        <v>390</v>
      </c>
      <c r="E209" t="s">
        <v>37</v>
      </c>
      <c r="F209" s="124" t="s">
        <v>256</v>
      </c>
      <c r="G209" s="126"/>
      <c r="H209" s="126"/>
      <c r="I209" s="126"/>
      <c r="J209" s="126"/>
      <c r="K209" s="126"/>
      <c r="L209" s="127"/>
    </row>
    <row r="210" spans="1:12" ht="43.2" x14ac:dyDescent="0.3">
      <c r="A210" s="122" t="s">
        <v>383</v>
      </c>
      <c r="B210" s="123" t="s">
        <v>18</v>
      </c>
      <c r="C210" s="124">
        <v>89748</v>
      </c>
      <c r="D210" s="125" t="s">
        <v>384</v>
      </c>
      <c r="E210" t="s">
        <v>37</v>
      </c>
      <c r="F210" s="124" t="s">
        <v>260</v>
      </c>
      <c r="G210" s="126"/>
      <c r="H210" s="126"/>
      <c r="I210" s="126"/>
      <c r="J210" s="126"/>
      <c r="K210" s="126"/>
      <c r="L210" s="127"/>
    </row>
    <row r="211" spans="1:12" ht="43.2" x14ac:dyDescent="0.3">
      <c r="A211" s="122" t="s">
        <v>385</v>
      </c>
      <c r="B211" s="123" t="s">
        <v>18</v>
      </c>
      <c r="C211" s="124">
        <v>89728</v>
      </c>
      <c r="D211" s="125" t="s">
        <v>386</v>
      </c>
      <c r="E211" t="s">
        <v>37</v>
      </c>
      <c r="F211" s="124" t="s">
        <v>256</v>
      </c>
      <c r="G211" s="126"/>
      <c r="H211" s="126"/>
      <c r="I211" s="126"/>
      <c r="J211" s="126"/>
      <c r="K211" s="126"/>
      <c r="L211" s="127"/>
    </row>
    <row r="212" spans="1:12" ht="43.2" x14ac:dyDescent="0.3">
      <c r="A212" s="122" t="s">
        <v>387</v>
      </c>
      <c r="B212" s="123" t="s">
        <v>18</v>
      </c>
      <c r="C212" s="124">
        <v>89735</v>
      </c>
      <c r="D212" s="125" t="s">
        <v>870</v>
      </c>
      <c r="E212" t="s">
        <v>37</v>
      </c>
      <c r="F212" s="124" t="s">
        <v>38</v>
      </c>
      <c r="G212" s="126"/>
      <c r="H212" s="126"/>
      <c r="I212" s="126"/>
      <c r="J212" s="126"/>
      <c r="K212" s="126"/>
      <c r="L212" s="127"/>
    </row>
    <row r="213" spans="1:12" ht="43.2" x14ac:dyDescent="0.3">
      <c r="A213" s="122" t="s">
        <v>388</v>
      </c>
      <c r="B213" s="123" t="s">
        <v>18</v>
      </c>
      <c r="C213" s="124">
        <v>89724</v>
      </c>
      <c r="D213" s="125" t="s">
        <v>395</v>
      </c>
      <c r="E213" t="s">
        <v>37</v>
      </c>
      <c r="F213" s="124" t="s">
        <v>295</v>
      </c>
      <c r="G213" s="126"/>
      <c r="H213" s="126"/>
      <c r="I213" s="126"/>
      <c r="J213" s="126"/>
      <c r="K213" s="126"/>
      <c r="L213" s="127"/>
    </row>
    <row r="214" spans="1:12" ht="43.2" x14ac:dyDescent="0.3">
      <c r="A214" s="122" t="s">
        <v>389</v>
      </c>
      <c r="B214" s="123" t="s">
        <v>18</v>
      </c>
      <c r="C214" s="124">
        <v>104345</v>
      </c>
      <c r="D214" s="125" t="s">
        <v>400</v>
      </c>
      <c r="E214" t="s">
        <v>37</v>
      </c>
      <c r="F214" s="124" t="s">
        <v>456</v>
      </c>
      <c r="G214" s="126"/>
      <c r="H214" s="126"/>
      <c r="I214" s="126"/>
      <c r="J214" s="126"/>
      <c r="K214" s="126"/>
      <c r="L214" s="127"/>
    </row>
    <row r="215" spans="1:12" ht="43.2" x14ac:dyDescent="0.3">
      <c r="A215" s="122" t="s">
        <v>391</v>
      </c>
      <c r="B215" s="123" t="s">
        <v>18</v>
      </c>
      <c r="C215" s="124">
        <v>89797</v>
      </c>
      <c r="D215" s="125" t="s">
        <v>402</v>
      </c>
      <c r="E215" t="s">
        <v>37</v>
      </c>
      <c r="F215" s="124" t="s">
        <v>38</v>
      </c>
      <c r="G215" s="126"/>
      <c r="H215" s="126"/>
      <c r="I215" s="126"/>
      <c r="J215" s="126"/>
      <c r="K215" s="126"/>
      <c r="L215" s="127"/>
    </row>
    <row r="216" spans="1:12" ht="43.2" x14ac:dyDescent="0.3">
      <c r="A216" s="122" t="s">
        <v>393</v>
      </c>
      <c r="B216" s="123" t="s">
        <v>18</v>
      </c>
      <c r="C216" s="124">
        <v>104347</v>
      </c>
      <c r="D216" s="125" t="s">
        <v>869</v>
      </c>
      <c r="E216" t="s">
        <v>37</v>
      </c>
      <c r="F216" s="124" t="s">
        <v>38</v>
      </c>
      <c r="G216" s="126"/>
      <c r="H216" s="126"/>
      <c r="I216" s="126"/>
      <c r="J216" s="126"/>
      <c r="K216" s="126"/>
      <c r="L216" s="127"/>
    </row>
    <row r="217" spans="1:12" ht="43.2" x14ac:dyDescent="0.3">
      <c r="A217" s="122" t="s">
        <v>394</v>
      </c>
      <c r="B217" s="123" t="s">
        <v>18</v>
      </c>
      <c r="C217" s="124">
        <v>89783</v>
      </c>
      <c r="D217" s="125" t="s">
        <v>404</v>
      </c>
      <c r="E217" t="s">
        <v>37</v>
      </c>
      <c r="F217" s="124" t="s">
        <v>38</v>
      </c>
      <c r="G217" s="126"/>
      <c r="H217" s="126"/>
      <c r="I217" s="126"/>
      <c r="J217" s="126"/>
      <c r="K217" s="126"/>
      <c r="L217" s="127"/>
    </row>
    <row r="218" spans="1:12" ht="43.2" x14ac:dyDescent="0.3">
      <c r="A218" s="122" t="s">
        <v>396</v>
      </c>
      <c r="B218" s="123" t="s">
        <v>18</v>
      </c>
      <c r="C218" s="124">
        <v>89830</v>
      </c>
      <c r="D218" s="125" t="s">
        <v>407</v>
      </c>
      <c r="E218" t="s">
        <v>37</v>
      </c>
      <c r="F218" s="124" t="s">
        <v>237</v>
      </c>
      <c r="G218" s="126"/>
      <c r="H218" s="126"/>
      <c r="I218" s="126"/>
      <c r="J218" s="126"/>
      <c r="K218" s="126"/>
      <c r="L218" s="127"/>
    </row>
    <row r="219" spans="1:12" ht="43.2" x14ac:dyDescent="0.3">
      <c r="A219" s="122" t="s">
        <v>398</v>
      </c>
      <c r="B219" s="123" t="s">
        <v>18</v>
      </c>
      <c r="C219" s="124">
        <v>89752</v>
      </c>
      <c r="D219" s="125" t="s">
        <v>409</v>
      </c>
      <c r="E219" t="s">
        <v>37</v>
      </c>
      <c r="F219" s="124" t="s">
        <v>410</v>
      </c>
      <c r="G219" s="126"/>
      <c r="H219" s="126"/>
      <c r="I219" s="126"/>
      <c r="J219" s="126"/>
      <c r="K219" s="126"/>
      <c r="L219" s="127"/>
    </row>
    <row r="220" spans="1:12" ht="43.2" x14ac:dyDescent="0.3">
      <c r="A220" s="122" t="s">
        <v>399</v>
      </c>
      <c r="B220" s="123" t="s">
        <v>18</v>
      </c>
      <c r="C220" s="124">
        <v>89778</v>
      </c>
      <c r="D220" s="125" t="s">
        <v>412</v>
      </c>
      <c r="E220" t="s">
        <v>37</v>
      </c>
      <c r="F220" s="124" t="s">
        <v>297</v>
      </c>
      <c r="G220" s="126"/>
      <c r="H220" s="126"/>
      <c r="I220" s="126"/>
      <c r="J220" s="126"/>
      <c r="K220" s="126"/>
      <c r="L220" s="127"/>
    </row>
    <row r="221" spans="1:12" ht="43.2" x14ac:dyDescent="0.3">
      <c r="A221" s="122" t="s">
        <v>401</v>
      </c>
      <c r="B221" s="123" t="s">
        <v>18</v>
      </c>
      <c r="C221" s="124">
        <v>89753</v>
      </c>
      <c r="D221" s="125" t="s">
        <v>414</v>
      </c>
      <c r="E221" t="s">
        <v>37</v>
      </c>
      <c r="F221" s="124" t="s">
        <v>451</v>
      </c>
      <c r="G221" s="126"/>
      <c r="H221" s="126"/>
      <c r="I221" s="126"/>
      <c r="J221" s="126"/>
      <c r="K221" s="126"/>
      <c r="L221" s="127"/>
    </row>
    <row r="222" spans="1:12" ht="43.2" x14ac:dyDescent="0.3">
      <c r="A222" s="122" t="s">
        <v>403</v>
      </c>
      <c r="B222" s="123" t="s">
        <v>18</v>
      </c>
      <c r="C222" s="124">
        <v>89774</v>
      </c>
      <c r="D222" s="125" t="s">
        <v>416</v>
      </c>
      <c r="E222" t="s">
        <v>37</v>
      </c>
      <c r="F222" s="124" t="s">
        <v>34</v>
      </c>
      <c r="G222" s="126"/>
      <c r="H222" s="126"/>
      <c r="I222" s="126"/>
      <c r="J222" s="126"/>
      <c r="K222" s="126"/>
      <c r="L222" s="127"/>
    </row>
    <row r="223" spans="1:12" ht="43.2" x14ac:dyDescent="0.3">
      <c r="A223" s="122" t="s">
        <v>405</v>
      </c>
      <c r="B223" s="123" t="s">
        <v>18</v>
      </c>
      <c r="C223" s="124">
        <v>89549</v>
      </c>
      <c r="D223" s="125" t="s">
        <v>418</v>
      </c>
      <c r="E223" t="s">
        <v>37</v>
      </c>
      <c r="F223" s="124" t="s">
        <v>237</v>
      </c>
      <c r="G223" s="126"/>
      <c r="H223" s="126"/>
      <c r="I223" s="126"/>
      <c r="J223" s="126"/>
      <c r="K223" s="126"/>
      <c r="L223" s="127"/>
    </row>
    <row r="224" spans="1:12" ht="43.2" x14ac:dyDescent="0.3">
      <c r="A224" s="122" t="s">
        <v>406</v>
      </c>
      <c r="B224" s="123" t="s">
        <v>18</v>
      </c>
      <c r="C224" s="124">
        <v>89800</v>
      </c>
      <c r="D224" s="125" t="s">
        <v>421</v>
      </c>
      <c r="E224" t="s">
        <v>25</v>
      </c>
      <c r="F224" s="124" t="s">
        <v>868</v>
      </c>
      <c r="G224" s="126"/>
      <c r="H224" s="126"/>
      <c r="I224" s="126"/>
      <c r="J224" s="126"/>
      <c r="K224" s="126"/>
      <c r="L224" s="127"/>
    </row>
    <row r="225" spans="1:12" ht="43.2" x14ac:dyDescent="0.3">
      <c r="A225" s="122" t="s">
        <v>408</v>
      </c>
      <c r="B225" s="123" t="s">
        <v>18</v>
      </c>
      <c r="C225" s="124">
        <v>89711</v>
      </c>
      <c r="D225" s="125" t="s">
        <v>423</v>
      </c>
      <c r="E225" t="s">
        <v>25</v>
      </c>
      <c r="F225" s="124" t="s">
        <v>867</v>
      </c>
      <c r="G225" s="126"/>
      <c r="H225" s="126"/>
      <c r="I225" s="126"/>
      <c r="J225" s="126"/>
      <c r="K225" s="126"/>
      <c r="L225" s="127"/>
    </row>
    <row r="226" spans="1:12" ht="43.2" x14ac:dyDescent="0.3">
      <c r="A226" s="122" t="s">
        <v>411</v>
      </c>
      <c r="B226" s="123" t="s">
        <v>18</v>
      </c>
      <c r="C226" s="124">
        <v>89798</v>
      </c>
      <c r="D226" s="125" t="s">
        <v>425</v>
      </c>
      <c r="E226" t="s">
        <v>25</v>
      </c>
      <c r="F226" s="124" t="s">
        <v>866</v>
      </c>
      <c r="G226" s="126"/>
      <c r="H226" s="126"/>
      <c r="I226" s="126"/>
      <c r="J226" s="126"/>
      <c r="K226" s="126"/>
      <c r="L226" s="127"/>
    </row>
    <row r="227" spans="1:12" ht="43.2" x14ac:dyDescent="0.3">
      <c r="A227" s="122" t="s">
        <v>413</v>
      </c>
      <c r="B227" s="123" t="s">
        <v>18</v>
      </c>
      <c r="C227" s="124">
        <v>89799</v>
      </c>
      <c r="D227" s="125" t="s">
        <v>427</v>
      </c>
      <c r="E227" t="s">
        <v>25</v>
      </c>
      <c r="F227" s="124" t="s">
        <v>865</v>
      </c>
      <c r="G227" s="126"/>
      <c r="H227" s="126"/>
      <c r="I227" s="126"/>
      <c r="J227" s="126"/>
      <c r="K227" s="126"/>
      <c r="L227" s="127"/>
    </row>
    <row r="228" spans="1:12" ht="28.8" x14ac:dyDescent="0.3">
      <c r="A228" s="122" t="s">
        <v>415</v>
      </c>
      <c r="B228" s="123" t="s">
        <v>18</v>
      </c>
      <c r="C228" s="124">
        <v>97897</v>
      </c>
      <c r="D228" s="125" t="s">
        <v>983</v>
      </c>
      <c r="E228" t="s">
        <v>37</v>
      </c>
      <c r="F228" s="124" t="s">
        <v>34</v>
      </c>
      <c r="G228" s="126"/>
      <c r="H228" s="126"/>
      <c r="I228" s="126"/>
      <c r="J228" s="126"/>
      <c r="K228" s="126"/>
      <c r="L228" s="127"/>
    </row>
    <row r="229" spans="1:12" ht="28.8" x14ac:dyDescent="0.3">
      <c r="A229" s="122" t="s">
        <v>417</v>
      </c>
      <c r="B229" s="123" t="s">
        <v>18</v>
      </c>
      <c r="C229" s="124">
        <v>86883</v>
      </c>
      <c r="D229" s="125" t="s">
        <v>710</v>
      </c>
      <c r="E229" t="s">
        <v>37</v>
      </c>
      <c r="F229" s="124" t="s">
        <v>260</v>
      </c>
      <c r="G229" s="126"/>
      <c r="H229" s="126"/>
      <c r="I229" s="126"/>
      <c r="J229" s="126"/>
      <c r="K229" s="126"/>
      <c r="L229" s="127"/>
    </row>
    <row r="230" spans="1:12" ht="28.8" x14ac:dyDescent="0.3">
      <c r="A230" s="122" t="s">
        <v>419</v>
      </c>
      <c r="B230" s="123" t="s">
        <v>18</v>
      </c>
      <c r="C230" s="124">
        <v>86882</v>
      </c>
      <c r="D230" s="125" t="s">
        <v>864</v>
      </c>
      <c r="E230" t="s">
        <v>37</v>
      </c>
      <c r="F230" s="124" t="s">
        <v>305</v>
      </c>
      <c r="G230" s="126"/>
      <c r="H230" s="126"/>
      <c r="I230" s="126"/>
      <c r="J230" s="126"/>
      <c r="K230" s="126"/>
      <c r="L230" s="127"/>
    </row>
    <row r="231" spans="1:12" ht="28.8" x14ac:dyDescent="0.3">
      <c r="A231" s="122" t="s">
        <v>420</v>
      </c>
      <c r="B231" s="123" t="s">
        <v>18</v>
      </c>
      <c r="C231" s="124">
        <v>86879</v>
      </c>
      <c r="D231" s="125" t="s">
        <v>711</v>
      </c>
      <c r="E231" t="s">
        <v>37</v>
      </c>
      <c r="F231" s="124" t="s">
        <v>296</v>
      </c>
      <c r="G231" s="126"/>
      <c r="H231" s="126"/>
      <c r="I231" s="126"/>
      <c r="J231" s="126"/>
      <c r="K231" s="126"/>
      <c r="L231" s="127"/>
    </row>
    <row r="232" spans="1:12" ht="28.8" x14ac:dyDescent="0.3">
      <c r="A232" s="122" t="s">
        <v>422</v>
      </c>
      <c r="B232" s="123" t="s">
        <v>18</v>
      </c>
      <c r="C232" s="124">
        <v>86880</v>
      </c>
      <c r="D232" s="125" t="s">
        <v>863</v>
      </c>
      <c r="E232" t="s">
        <v>37</v>
      </c>
      <c r="F232" s="124" t="s">
        <v>456</v>
      </c>
      <c r="G232" s="126"/>
      <c r="H232" s="126"/>
      <c r="I232" s="126"/>
      <c r="J232" s="126"/>
      <c r="K232" s="126"/>
      <c r="L232" s="127"/>
    </row>
    <row r="233" spans="1:12" ht="43.2" x14ac:dyDescent="0.3">
      <c r="A233" s="122" t="s">
        <v>424</v>
      </c>
      <c r="B233" s="123" t="s">
        <v>18</v>
      </c>
      <c r="C233" s="124">
        <v>89731</v>
      </c>
      <c r="D233" s="125" t="s">
        <v>397</v>
      </c>
      <c r="E233" t="s">
        <v>37</v>
      </c>
      <c r="F233" s="124" t="s">
        <v>256</v>
      </c>
      <c r="G233" s="126"/>
      <c r="H233" s="126"/>
      <c r="I233" s="126"/>
      <c r="J233" s="126"/>
      <c r="K233" s="126"/>
      <c r="L233" s="127"/>
    </row>
    <row r="234" spans="1:12" ht="28.8" x14ac:dyDescent="0.3">
      <c r="A234" s="122" t="s">
        <v>426</v>
      </c>
      <c r="B234" s="123" t="s">
        <v>43</v>
      </c>
      <c r="C234" s="124" t="s">
        <v>965</v>
      </c>
      <c r="D234" s="125" t="s">
        <v>964</v>
      </c>
      <c r="E234" t="s">
        <v>37</v>
      </c>
      <c r="F234" s="124" t="s">
        <v>38</v>
      </c>
      <c r="G234" s="126"/>
      <c r="H234" s="126"/>
      <c r="I234" s="126"/>
      <c r="J234" s="126"/>
      <c r="K234" s="126"/>
      <c r="L234" s="127"/>
    </row>
    <row r="235" spans="1:12" x14ac:dyDescent="0.3">
      <c r="A235" s="122" t="s">
        <v>428</v>
      </c>
      <c r="B235" s="123" t="s">
        <v>43</v>
      </c>
      <c r="C235" s="124" t="s">
        <v>982</v>
      </c>
      <c r="D235" s="125" t="s">
        <v>981</v>
      </c>
      <c r="E235" t="s">
        <v>37</v>
      </c>
      <c r="F235" s="124" t="s">
        <v>38</v>
      </c>
      <c r="G235" s="126"/>
      <c r="H235" s="126"/>
      <c r="I235" s="126"/>
      <c r="J235" s="126"/>
      <c r="K235" s="126"/>
      <c r="L235" s="127"/>
    </row>
    <row r="236" spans="1:12" ht="18.149999999999999" customHeight="1" x14ac:dyDescent="0.35">
      <c r="A236" s="128" t="s">
        <v>431</v>
      </c>
      <c r="B236" s="129" t="s">
        <v>432</v>
      </c>
      <c r="C236" s="130"/>
      <c r="D236" s="130"/>
      <c r="E236" s="130"/>
      <c r="F236" s="131">
        <v>1</v>
      </c>
      <c r="G236" s="130"/>
      <c r="H236" s="130"/>
      <c r="I236" s="130"/>
      <c r="J236" s="132"/>
      <c r="K236" s="132"/>
      <c r="L236" s="133"/>
    </row>
    <row r="237" spans="1:12" x14ac:dyDescent="0.3">
      <c r="A237" s="122" t="s">
        <v>433</v>
      </c>
      <c r="B237" s="123" t="s">
        <v>32</v>
      </c>
      <c r="C237" s="124">
        <v>296</v>
      </c>
      <c r="D237" s="125" t="s">
        <v>375</v>
      </c>
      <c r="E237" t="s">
        <v>37</v>
      </c>
      <c r="F237" s="124" t="s">
        <v>294</v>
      </c>
      <c r="G237" s="126"/>
      <c r="H237" s="126"/>
      <c r="I237" s="126"/>
      <c r="J237" s="126"/>
      <c r="K237" s="126"/>
      <c r="L237" s="127"/>
    </row>
    <row r="238" spans="1:12" x14ac:dyDescent="0.3">
      <c r="A238" s="122" t="s">
        <v>434</v>
      </c>
      <c r="B238" s="123" t="s">
        <v>32</v>
      </c>
      <c r="C238" s="124">
        <v>297</v>
      </c>
      <c r="D238" s="125" t="s">
        <v>435</v>
      </c>
      <c r="E238" t="s">
        <v>37</v>
      </c>
      <c r="F238" s="124" t="s">
        <v>38</v>
      </c>
      <c r="G238" s="126"/>
      <c r="H238" s="126"/>
      <c r="I238" s="126"/>
      <c r="J238" s="126"/>
      <c r="K238" s="126"/>
      <c r="L238" s="127"/>
    </row>
    <row r="239" spans="1:12" ht="43.2" x14ac:dyDescent="0.3">
      <c r="A239" s="122" t="s">
        <v>436</v>
      </c>
      <c r="B239" s="123" t="s">
        <v>18</v>
      </c>
      <c r="C239" s="124">
        <v>89732</v>
      </c>
      <c r="D239" s="125" t="s">
        <v>392</v>
      </c>
      <c r="E239" t="s">
        <v>37</v>
      </c>
      <c r="F239" s="124" t="s">
        <v>38</v>
      </c>
      <c r="G239" s="126"/>
      <c r="H239" s="126"/>
      <c r="I239" s="126"/>
      <c r="J239" s="126"/>
      <c r="K239" s="126"/>
      <c r="L239" s="127"/>
    </row>
    <row r="240" spans="1:12" ht="43.2" x14ac:dyDescent="0.3">
      <c r="A240" s="122" t="s">
        <v>437</v>
      </c>
      <c r="B240" s="123" t="s">
        <v>18</v>
      </c>
      <c r="C240" s="124">
        <v>89731</v>
      </c>
      <c r="D240" s="125" t="s">
        <v>397</v>
      </c>
      <c r="E240" t="s">
        <v>37</v>
      </c>
      <c r="F240" s="124" t="s">
        <v>20</v>
      </c>
      <c r="G240" s="126"/>
      <c r="H240" s="126"/>
      <c r="I240" s="126"/>
      <c r="J240" s="126"/>
      <c r="K240" s="126"/>
      <c r="L240" s="127"/>
    </row>
    <row r="241" spans="1:12" ht="43.2" x14ac:dyDescent="0.3">
      <c r="A241" s="122" t="s">
        <v>438</v>
      </c>
      <c r="B241" s="123" t="s">
        <v>18</v>
      </c>
      <c r="C241" s="124">
        <v>104348</v>
      </c>
      <c r="D241" s="125" t="s">
        <v>442</v>
      </c>
      <c r="E241" t="s">
        <v>37</v>
      </c>
      <c r="F241" s="124" t="s">
        <v>260</v>
      </c>
      <c r="G241" s="126"/>
      <c r="H241" s="126"/>
      <c r="I241" s="126"/>
      <c r="J241" s="126"/>
      <c r="K241" s="126"/>
      <c r="L241" s="127"/>
    </row>
    <row r="242" spans="1:12" ht="43.2" x14ac:dyDescent="0.3">
      <c r="A242" s="122" t="s">
        <v>439</v>
      </c>
      <c r="B242" s="123" t="s">
        <v>18</v>
      </c>
      <c r="C242" s="124">
        <v>89825</v>
      </c>
      <c r="D242" s="125" t="s">
        <v>443</v>
      </c>
      <c r="E242" t="s">
        <v>37</v>
      </c>
      <c r="F242" s="124" t="s">
        <v>296</v>
      </c>
      <c r="G242" s="126"/>
      <c r="H242" s="126"/>
      <c r="I242" s="126"/>
      <c r="J242" s="126"/>
      <c r="K242" s="126"/>
      <c r="L242" s="127"/>
    </row>
    <row r="243" spans="1:12" ht="43.2" x14ac:dyDescent="0.3">
      <c r="A243" s="122" t="s">
        <v>440</v>
      </c>
      <c r="B243" s="123" t="s">
        <v>18</v>
      </c>
      <c r="C243" s="124">
        <v>89798</v>
      </c>
      <c r="D243" s="125" t="s">
        <v>425</v>
      </c>
      <c r="E243" t="s">
        <v>25</v>
      </c>
      <c r="F243" s="124" t="s">
        <v>862</v>
      </c>
      <c r="G243" s="126"/>
      <c r="H243" s="126"/>
      <c r="I243" s="126"/>
      <c r="J243" s="126"/>
      <c r="K243" s="126"/>
      <c r="L243" s="127"/>
    </row>
    <row r="244" spans="1:12" ht="43.2" x14ac:dyDescent="0.3">
      <c r="A244" s="122" t="s">
        <v>441</v>
      </c>
      <c r="B244" s="123" t="s">
        <v>18</v>
      </c>
      <c r="C244" s="124">
        <v>104350</v>
      </c>
      <c r="D244" s="125" t="s">
        <v>861</v>
      </c>
      <c r="E244" t="s">
        <v>37</v>
      </c>
      <c r="F244" s="124" t="s">
        <v>38</v>
      </c>
      <c r="G244" s="126"/>
      <c r="H244" s="126"/>
      <c r="I244" s="126"/>
      <c r="J244" s="126"/>
      <c r="K244" s="126"/>
      <c r="L244" s="127"/>
    </row>
    <row r="245" spans="1:12" ht="18.149999999999999" customHeight="1" x14ac:dyDescent="0.35">
      <c r="A245" s="128" t="s">
        <v>444</v>
      </c>
      <c r="B245" s="129" t="s">
        <v>445</v>
      </c>
      <c r="C245" s="130"/>
      <c r="D245" s="130"/>
      <c r="E245" s="130"/>
      <c r="F245" s="131">
        <v>1</v>
      </c>
      <c r="G245" s="130"/>
      <c r="H245" s="130"/>
      <c r="I245" s="130"/>
      <c r="J245" s="132"/>
      <c r="K245" s="132"/>
      <c r="L245" s="133"/>
    </row>
    <row r="246" spans="1:12" ht="43.2" x14ac:dyDescent="0.3">
      <c r="A246" s="122" t="s">
        <v>446</v>
      </c>
      <c r="B246" s="123" t="s">
        <v>18</v>
      </c>
      <c r="C246" s="124">
        <v>103964</v>
      </c>
      <c r="D246" s="125" t="s">
        <v>860</v>
      </c>
      <c r="E246" t="s">
        <v>37</v>
      </c>
      <c r="F246" s="124" t="s">
        <v>260</v>
      </c>
      <c r="G246" s="126"/>
      <c r="H246" s="126"/>
      <c r="I246" s="126"/>
      <c r="J246" s="126"/>
      <c r="K246" s="126"/>
      <c r="L246" s="127"/>
    </row>
    <row r="247" spans="1:12" ht="43.2" x14ac:dyDescent="0.3">
      <c r="A247" s="122" t="s">
        <v>448</v>
      </c>
      <c r="B247" s="123" t="s">
        <v>18</v>
      </c>
      <c r="C247" s="124">
        <v>104168</v>
      </c>
      <c r="D247" s="125" t="s">
        <v>447</v>
      </c>
      <c r="E247" t="s">
        <v>37</v>
      </c>
      <c r="F247" s="124" t="s">
        <v>34</v>
      </c>
      <c r="G247" s="126"/>
      <c r="H247" s="126"/>
      <c r="I247" s="126"/>
      <c r="J247" s="126"/>
      <c r="K247" s="126"/>
      <c r="L247" s="127"/>
    </row>
    <row r="248" spans="1:12" ht="43.2" x14ac:dyDescent="0.3">
      <c r="A248" s="122" t="s">
        <v>450</v>
      </c>
      <c r="B248" s="123" t="s">
        <v>18</v>
      </c>
      <c r="C248" s="124">
        <v>89531</v>
      </c>
      <c r="D248" s="125" t="s">
        <v>859</v>
      </c>
      <c r="E248" t="s">
        <v>37</v>
      </c>
      <c r="F248" s="124" t="s">
        <v>237</v>
      </c>
      <c r="G248" s="126"/>
      <c r="H248" s="126"/>
      <c r="I248" s="126"/>
      <c r="J248" s="126"/>
      <c r="K248" s="126"/>
      <c r="L248" s="127"/>
    </row>
    <row r="249" spans="1:12" ht="43.2" x14ac:dyDescent="0.3">
      <c r="A249" s="122" t="s">
        <v>452</v>
      </c>
      <c r="B249" s="123" t="s">
        <v>18</v>
      </c>
      <c r="C249" s="124">
        <v>89529</v>
      </c>
      <c r="D249" s="125" t="s">
        <v>858</v>
      </c>
      <c r="E249" t="s">
        <v>37</v>
      </c>
      <c r="F249" s="124" t="s">
        <v>260</v>
      </c>
      <c r="G249" s="126"/>
      <c r="H249" s="126"/>
      <c r="I249" s="126"/>
      <c r="J249" s="126"/>
      <c r="K249" s="126"/>
      <c r="L249" s="127"/>
    </row>
    <row r="250" spans="1:12" ht="43.2" x14ac:dyDescent="0.3">
      <c r="A250" s="122" t="s">
        <v>454</v>
      </c>
      <c r="B250" s="123" t="s">
        <v>18</v>
      </c>
      <c r="C250" s="124">
        <v>89590</v>
      </c>
      <c r="D250" s="125" t="s">
        <v>449</v>
      </c>
      <c r="E250" t="s">
        <v>37</v>
      </c>
      <c r="F250" s="124" t="s">
        <v>219</v>
      </c>
      <c r="G250" s="126"/>
      <c r="H250" s="126"/>
      <c r="I250" s="126"/>
      <c r="J250" s="126"/>
      <c r="K250" s="126"/>
      <c r="L250" s="127"/>
    </row>
    <row r="251" spans="1:12" ht="43.2" x14ac:dyDescent="0.3">
      <c r="A251" s="122" t="s">
        <v>457</v>
      </c>
      <c r="B251" s="123" t="s">
        <v>18</v>
      </c>
      <c r="C251" s="124">
        <v>89567</v>
      </c>
      <c r="D251" s="125" t="s">
        <v>857</v>
      </c>
      <c r="E251" t="s">
        <v>37</v>
      </c>
      <c r="F251" s="124" t="s">
        <v>38</v>
      </c>
      <c r="G251" s="126"/>
      <c r="H251" s="126"/>
      <c r="I251" s="126"/>
      <c r="J251" s="126"/>
      <c r="K251" s="126"/>
      <c r="L251" s="127"/>
    </row>
    <row r="252" spans="1:12" ht="43.2" x14ac:dyDescent="0.3">
      <c r="A252" s="122" t="s">
        <v>458</v>
      </c>
      <c r="B252" s="123" t="s">
        <v>18</v>
      </c>
      <c r="C252" s="124">
        <v>104174</v>
      </c>
      <c r="D252" s="125" t="s">
        <v>856</v>
      </c>
      <c r="E252" t="s">
        <v>37</v>
      </c>
      <c r="F252" s="124" t="s">
        <v>38</v>
      </c>
      <c r="G252" s="126"/>
      <c r="H252" s="126"/>
      <c r="I252" s="126"/>
      <c r="J252" s="126"/>
      <c r="K252" s="126"/>
      <c r="L252" s="127"/>
    </row>
    <row r="253" spans="1:12" ht="28.8" x14ac:dyDescent="0.3">
      <c r="A253" s="122" t="s">
        <v>459</v>
      </c>
      <c r="B253" s="123" t="s">
        <v>18</v>
      </c>
      <c r="C253" s="124">
        <v>104166</v>
      </c>
      <c r="D253" s="125" t="s">
        <v>453</v>
      </c>
      <c r="E253" t="s">
        <v>25</v>
      </c>
      <c r="F253" s="124" t="s">
        <v>855</v>
      </c>
      <c r="G253" s="126"/>
      <c r="H253" s="126"/>
      <c r="I253" s="126"/>
      <c r="J253" s="126"/>
      <c r="K253" s="126"/>
      <c r="L253" s="127"/>
    </row>
    <row r="254" spans="1:12" ht="28.8" x14ac:dyDescent="0.3">
      <c r="A254" s="122" t="s">
        <v>460</v>
      </c>
      <c r="B254" s="123" t="s">
        <v>18</v>
      </c>
      <c r="C254" s="124">
        <v>89512</v>
      </c>
      <c r="D254" s="125" t="s">
        <v>854</v>
      </c>
      <c r="E254" t="s">
        <v>25</v>
      </c>
      <c r="F254" s="124" t="s">
        <v>853</v>
      </c>
      <c r="G254" s="126"/>
      <c r="H254" s="126"/>
      <c r="I254" s="126"/>
      <c r="J254" s="126"/>
      <c r="K254" s="126"/>
      <c r="L254" s="127"/>
    </row>
    <row r="255" spans="1:12" x14ac:dyDescent="0.3">
      <c r="A255" s="122" t="s">
        <v>461</v>
      </c>
      <c r="B255" s="123" t="s">
        <v>32</v>
      </c>
      <c r="C255" s="124">
        <v>11709</v>
      </c>
      <c r="D255" s="125" t="s">
        <v>455</v>
      </c>
      <c r="E255" t="s">
        <v>37</v>
      </c>
      <c r="F255" s="124" t="s">
        <v>260</v>
      </c>
      <c r="G255" s="126"/>
      <c r="H255" s="126"/>
      <c r="I255" s="126"/>
      <c r="J255" s="126"/>
      <c r="K255" s="126"/>
      <c r="L255" s="127"/>
    </row>
    <row r="256" spans="1:12" x14ac:dyDescent="0.3">
      <c r="A256" s="122" t="s">
        <v>852</v>
      </c>
      <c r="B256" s="123" t="s">
        <v>32</v>
      </c>
      <c r="C256" s="124">
        <v>11708</v>
      </c>
      <c r="D256" s="125" t="s">
        <v>851</v>
      </c>
      <c r="E256" t="s">
        <v>37</v>
      </c>
      <c r="F256" s="124" t="s">
        <v>237</v>
      </c>
      <c r="G256" s="126"/>
      <c r="H256" s="126"/>
      <c r="I256" s="126"/>
      <c r="J256" s="126"/>
      <c r="K256" s="126"/>
      <c r="L256" s="127"/>
    </row>
    <row r="257" spans="1:12" ht="43.2" x14ac:dyDescent="0.3">
      <c r="A257" s="122" t="s">
        <v>850</v>
      </c>
      <c r="B257" s="123" t="s">
        <v>18</v>
      </c>
      <c r="C257" s="124">
        <v>89711</v>
      </c>
      <c r="D257" s="125" t="s">
        <v>423</v>
      </c>
      <c r="E257" t="s">
        <v>25</v>
      </c>
      <c r="F257" s="124" t="s">
        <v>848</v>
      </c>
      <c r="G257" s="126"/>
      <c r="H257" s="126"/>
      <c r="I257" s="126"/>
      <c r="J257" s="126"/>
      <c r="K257" s="126"/>
      <c r="L257" s="127"/>
    </row>
    <row r="258" spans="1:12" ht="43.2" x14ac:dyDescent="0.3">
      <c r="A258" s="122" t="s">
        <v>849</v>
      </c>
      <c r="B258" s="123" t="s">
        <v>18</v>
      </c>
      <c r="C258" s="124">
        <v>104177</v>
      </c>
      <c r="D258" s="125" t="s">
        <v>846</v>
      </c>
      <c r="E258" t="s">
        <v>37</v>
      </c>
      <c r="F258" s="124" t="s">
        <v>38</v>
      </c>
      <c r="G258" s="126"/>
      <c r="H258" s="126"/>
      <c r="I258" s="126"/>
      <c r="J258" s="126"/>
      <c r="K258" s="126"/>
      <c r="L258" s="127"/>
    </row>
    <row r="259" spans="1:12" ht="43.2" x14ac:dyDescent="0.3">
      <c r="A259" s="122" t="s">
        <v>847</v>
      </c>
      <c r="B259" s="123" t="s">
        <v>18</v>
      </c>
      <c r="C259" s="124">
        <v>89385</v>
      </c>
      <c r="D259" s="125" t="s">
        <v>429</v>
      </c>
      <c r="E259" t="s">
        <v>37</v>
      </c>
      <c r="F259" s="124" t="s">
        <v>260</v>
      </c>
      <c r="G259" s="126"/>
      <c r="H259" s="126"/>
      <c r="I259" s="126"/>
      <c r="J259" s="126"/>
      <c r="K259" s="126"/>
      <c r="L259" s="127"/>
    </row>
    <row r="260" spans="1:12" ht="28.8" x14ac:dyDescent="0.3">
      <c r="A260" s="122" t="s">
        <v>845</v>
      </c>
      <c r="B260" s="123" t="s">
        <v>18</v>
      </c>
      <c r="C260" s="124">
        <v>89867</v>
      </c>
      <c r="D260" s="125" t="s">
        <v>843</v>
      </c>
      <c r="E260" t="s">
        <v>37</v>
      </c>
      <c r="F260" s="124" t="s">
        <v>260</v>
      </c>
      <c r="G260" s="126"/>
      <c r="H260" s="126"/>
      <c r="I260" s="126"/>
      <c r="J260" s="126"/>
      <c r="K260" s="126"/>
      <c r="L260" s="127"/>
    </row>
    <row r="261" spans="1:12" ht="28.8" x14ac:dyDescent="0.3">
      <c r="A261" s="122" t="s">
        <v>844</v>
      </c>
      <c r="B261" s="123" t="s">
        <v>18</v>
      </c>
      <c r="C261" s="124">
        <v>89866</v>
      </c>
      <c r="D261" s="125" t="s">
        <v>430</v>
      </c>
      <c r="E261" t="s">
        <v>37</v>
      </c>
      <c r="F261" s="124" t="s">
        <v>20</v>
      </c>
      <c r="G261" s="126"/>
      <c r="H261" s="126"/>
      <c r="I261" s="126"/>
      <c r="J261" s="126"/>
      <c r="K261" s="126"/>
      <c r="L261" s="127"/>
    </row>
    <row r="262" spans="1:12" ht="28.8" x14ac:dyDescent="0.3">
      <c r="A262" s="122" t="s">
        <v>842</v>
      </c>
      <c r="B262" s="123" t="s">
        <v>18</v>
      </c>
      <c r="C262" s="124">
        <v>89865</v>
      </c>
      <c r="D262" s="125" t="s">
        <v>840</v>
      </c>
      <c r="E262" t="s">
        <v>25</v>
      </c>
      <c r="F262" s="124" t="s">
        <v>839</v>
      </c>
      <c r="G262" s="126"/>
      <c r="H262" s="126"/>
      <c r="I262" s="126"/>
      <c r="J262" s="126"/>
      <c r="K262" s="126"/>
      <c r="L262" s="127"/>
    </row>
    <row r="263" spans="1:12" ht="43.2" x14ac:dyDescent="0.3">
      <c r="A263" s="122" t="s">
        <v>841</v>
      </c>
      <c r="B263" s="123" t="s">
        <v>18</v>
      </c>
      <c r="C263" s="124">
        <v>98062</v>
      </c>
      <c r="D263" s="125" t="s">
        <v>962</v>
      </c>
      <c r="E263" t="s">
        <v>37</v>
      </c>
      <c r="F263" s="124" t="s">
        <v>38</v>
      </c>
      <c r="G263" s="126"/>
      <c r="H263" s="126"/>
      <c r="I263" s="126"/>
      <c r="J263" s="126"/>
      <c r="K263" s="126"/>
      <c r="L263" s="127"/>
    </row>
    <row r="264" spans="1:12" ht="28.8" x14ac:dyDescent="0.3">
      <c r="A264" s="122" t="s">
        <v>963</v>
      </c>
      <c r="B264" s="123" t="s">
        <v>18</v>
      </c>
      <c r="C264" s="124">
        <v>97898</v>
      </c>
      <c r="D264" s="125" t="s">
        <v>980</v>
      </c>
      <c r="E264" t="s">
        <v>37</v>
      </c>
      <c r="F264" s="124" t="s">
        <v>30</v>
      </c>
      <c r="G264" s="126"/>
      <c r="H264" s="126"/>
      <c r="I264" s="126"/>
      <c r="J264" s="126"/>
      <c r="K264" s="126"/>
      <c r="L264" s="127"/>
    </row>
    <row r="265" spans="1:12" ht="18.149999999999999" customHeight="1" x14ac:dyDescent="0.35">
      <c r="A265" s="128" t="s">
        <v>838</v>
      </c>
      <c r="B265" s="129" t="s">
        <v>837</v>
      </c>
      <c r="C265" s="130"/>
      <c r="D265" s="130"/>
      <c r="E265" s="130"/>
      <c r="F265" s="131">
        <v>1</v>
      </c>
      <c r="G265" s="130"/>
      <c r="H265" s="130"/>
      <c r="I265" s="130"/>
      <c r="J265" s="132"/>
      <c r="K265" s="132"/>
      <c r="L265" s="133"/>
    </row>
    <row r="266" spans="1:12" ht="28.8" x14ac:dyDescent="0.3">
      <c r="A266" s="122" t="s">
        <v>836</v>
      </c>
      <c r="B266" s="123" t="s">
        <v>568</v>
      </c>
      <c r="C266" s="124">
        <v>9093</v>
      </c>
      <c r="D266" s="125" t="s">
        <v>835</v>
      </c>
      <c r="E266" t="s">
        <v>37</v>
      </c>
      <c r="F266" s="124" t="s">
        <v>38</v>
      </c>
      <c r="G266" s="126"/>
      <c r="H266" s="126"/>
      <c r="I266" s="126"/>
      <c r="J266" s="126"/>
      <c r="K266" s="126"/>
      <c r="L266" s="127"/>
    </row>
    <row r="267" spans="1:12" ht="28.8" x14ac:dyDescent="0.3">
      <c r="A267" s="122" t="s">
        <v>834</v>
      </c>
      <c r="B267" s="123" t="s">
        <v>568</v>
      </c>
      <c r="C267" s="124">
        <v>2346</v>
      </c>
      <c r="D267" s="125" t="s">
        <v>833</v>
      </c>
      <c r="E267" t="s">
        <v>832</v>
      </c>
      <c r="F267" s="124" t="s">
        <v>34</v>
      </c>
      <c r="G267" s="126"/>
      <c r="H267" s="126"/>
      <c r="I267" s="126"/>
      <c r="J267" s="126"/>
      <c r="K267" s="126"/>
      <c r="L267" s="127"/>
    </row>
    <row r="268" spans="1:12" x14ac:dyDescent="0.3">
      <c r="A268" s="122" t="s">
        <v>831</v>
      </c>
      <c r="B268" s="123" t="s">
        <v>568</v>
      </c>
      <c r="C268" s="124">
        <v>10340</v>
      </c>
      <c r="D268" s="125" t="s">
        <v>830</v>
      </c>
      <c r="E268" t="s">
        <v>37</v>
      </c>
      <c r="F268" s="124" t="s">
        <v>296</v>
      </c>
      <c r="G268" s="126"/>
      <c r="H268" s="126"/>
      <c r="I268" s="126"/>
      <c r="J268" s="126"/>
      <c r="K268" s="126"/>
      <c r="L268" s="127"/>
    </row>
    <row r="269" spans="1:12" ht="28.8" x14ac:dyDescent="0.3">
      <c r="A269" s="122" t="s">
        <v>829</v>
      </c>
      <c r="B269" s="123" t="s">
        <v>18</v>
      </c>
      <c r="C269" s="124">
        <v>100792</v>
      </c>
      <c r="D269" s="125" t="s">
        <v>828</v>
      </c>
      <c r="E269" t="s">
        <v>25</v>
      </c>
      <c r="F269" s="124" t="s">
        <v>827</v>
      </c>
      <c r="G269" s="126"/>
      <c r="H269" s="126"/>
      <c r="I269" s="126"/>
      <c r="J269" s="126"/>
      <c r="K269" s="126"/>
      <c r="L269" s="127"/>
    </row>
    <row r="270" spans="1:12" ht="28.8" x14ac:dyDescent="0.3">
      <c r="A270" s="122" t="s">
        <v>826</v>
      </c>
      <c r="B270" s="123" t="s">
        <v>18</v>
      </c>
      <c r="C270" s="124">
        <v>100805</v>
      </c>
      <c r="D270" s="125" t="s">
        <v>825</v>
      </c>
      <c r="E270" t="s">
        <v>25</v>
      </c>
      <c r="F270" s="124" t="s">
        <v>824</v>
      </c>
      <c r="G270" s="126"/>
      <c r="H270" s="126"/>
      <c r="I270" s="126"/>
      <c r="J270" s="126"/>
      <c r="K270" s="126"/>
      <c r="L270" s="127"/>
    </row>
    <row r="271" spans="1:12" x14ac:dyDescent="0.3">
      <c r="A271" s="122" t="s">
        <v>823</v>
      </c>
      <c r="B271" s="123" t="s">
        <v>283</v>
      </c>
      <c r="C271" s="124" t="s">
        <v>822</v>
      </c>
      <c r="D271" s="125" t="s">
        <v>821</v>
      </c>
      <c r="E271" t="s">
        <v>37</v>
      </c>
      <c r="F271" s="124" t="s">
        <v>38</v>
      </c>
      <c r="G271" s="126"/>
      <c r="H271" s="126"/>
      <c r="I271" s="126"/>
      <c r="J271" s="126"/>
      <c r="K271" s="126"/>
      <c r="L271" s="127"/>
    </row>
    <row r="272" spans="1:12" x14ac:dyDescent="0.3">
      <c r="A272" s="122" t="s">
        <v>820</v>
      </c>
      <c r="B272" s="123" t="s">
        <v>283</v>
      </c>
      <c r="C272" s="124" t="s">
        <v>819</v>
      </c>
      <c r="D272" s="125" t="s">
        <v>818</v>
      </c>
      <c r="E272" t="s">
        <v>37</v>
      </c>
      <c r="F272" s="124" t="s">
        <v>237</v>
      </c>
      <c r="G272" s="126"/>
      <c r="H272" s="126"/>
      <c r="I272" s="126"/>
      <c r="J272" s="126"/>
      <c r="K272" s="126"/>
      <c r="L272" s="127"/>
    </row>
    <row r="273" spans="1:12" x14ac:dyDescent="0.3">
      <c r="A273" s="122" t="s">
        <v>817</v>
      </c>
      <c r="B273" s="123" t="s">
        <v>283</v>
      </c>
      <c r="C273" s="124" t="s">
        <v>816</v>
      </c>
      <c r="D273" s="125" t="s">
        <v>815</v>
      </c>
      <c r="E273" t="s">
        <v>37</v>
      </c>
      <c r="F273" s="124" t="s">
        <v>38</v>
      </c>
      <c r="G273" s="126"/>
      <c r="H273" s="126"/>
      <c r="I273" s="126"/>
      <c r="J273" s="126"/>
      <c r="K273" s="126"/>
      <c r="L273" s="127"/>
    </row>
    <row r="274" spans="1:12" x14ac:dyDescent="0.3">
      <c r="A274" s="122" t="s">
        <v>814</v>
      </c>
      <c r="B274" s="123" t="s">
        <v>283</v>
      </c>
      <c r="C274" s="124" t="s">
        <v>813</v>
      </c>
      <c r="D274" s="125" t="s">
        <v>812</v>
      </c>
      <c r="E274" t="s">
        <v>37</v>
      </c>
      <c r="F274" s="124" t="s">
        <v>38</v>
      </c>
      <c r="G274" s="126"/>
      <c r="H274" s="126"/>
      <c r="I274" s="126"/>
      <c r="J274" s="126"/>
      <c r="K274" s="126"/>
      <c r="L274" s="127"/>
    </row>
    <row r="275" spans="1:12" x14ac:dyDescent="0.3">
      <c r="A275" s="122" t="s">
        <v>811</v>
      </c>
      <c r="B275" s="123" t="s">
        <v>283</v>
      </c>
      <c r="C275" s="124" t="s">
        <v>810</v>
      </c>
      <c r="D275" s="125" t="s">
        <v>809</v>
      </c>
      <c r="E275" t="s">
        <v>37</v>
      </c>
      <c r="F275" s="124" t="s">
        <v>38</v>
      </c>
      <c r="G275" s="126"/>
      <c r="H275" s="126"/>
      <c r="I275" s="126"/>
      <c r="J275" s="126"/>
      <c r="K275" s="126"/>
      <c r="L275" s="127"/>
    </row>
    <row r="276" spans="1:12" x14ac:dyDescent="0.3">
      <c r="A276" s="122" t="s">
        <v>808</v>
      </c>
      <c r="B276" s="123" t="s">
        <v>283</v>
      </c>
      <c r="C276" s="124" t="s">
        <v>807</v>
      </c>
      <c r="D276" s="125" t="s">
        <v>806</v>
      </c>
      <c r="E276" t="s">
        <v>37</v>
      </c>
      <c r="F276" s="124" t="s">
        <v>237</v>
      </c>
      <c r="G276" s="126"/>
      <c r="H276" s="126"/>
      <c r="I276" s="126"/>
      <c r="J276" s="126"/>
      <c r="K276" s="126"/>
      <c r="L276" s="127"/>
    </row>
    <row r="277" spans="1:12" ht="18.149999999999999" customHeight="1" x14ac:dyDescent="0.35">
      <c r="A277" s="128" t="s">
        <v>462</v>
      </c>
      <c r="B277" s="129" t="s">
        <v>463</v>
      </c>
      <c r="C277" s="130"/>
      <c r="D277" s="130"/>
      <c r="E277" s="130"/>
      <c r="F277" s="131">
        <v>1</v>
      </c>
      <c r="G277" s="130"/>
      <c r="H277" s="130"/>
      <c r="I277" s="130"/>
      <c r="J277" s="132"/>
      <c r="K277" s="132"/>
      <c r="L277" s="133"/>
    </row>
    <row r="278" spans="1:12" ht="28.8" x14ac:dyDescent="0.3">
      <c r="A278" s="122" t="s">
        <v>464</v>
      </c>
      <c r="B278" s="123" t="s">
        <v>18</v>
      </c>
      <c r="C278" s="124">
        <v>101908</v>
      </c>
      <c r="D278" s="125" t="s">
        <v>466</v>
      </c>
      <c r="E278" t="s">
        <v>37</v>
      </c>
      <c r="F278" s="124" t="s">
        <v>274</v>
      </c>
      <c r="G278" s="126"/>
      <c r="H278" s="126"/>
      <c r="I278" s="126"/>
      <c r="J278" s="126"/>
      <c r="K278" s="126"/>
      <c r="L278" s="127"/>
    </row>
    <row r="279" spans="1:12" ht="28.8" x14ac:dyDescent="0.3">
      <c r="A279" s="122" t="s">
        <v>465</v>
      </c>
      <c r="B279" s="123" t="s">
        <v>18</v>
      </c>
      <c r="C279" s="124">
        <v>97599</v>
      </c>
      <c r="D279" s="125" t="s">
        <v>469</v>
      </c>
      <c r="E279" t="s">
        <v>37</v>
      </c>
      <c r="F279" s="124" t="s">
        <v>338</v>
      </c>
      <c r="G279" s="126"/>
      <c r="H279" s="126"/>
      <c r="I279" s="126"/>
      <c r="J279" s="126"/>
      <c r="K279" s="126"/>
      <c r="L279" s="127"/>
    </row>
    <row r="280" spans="1:12" ht="43.2" x14ac:dyDescent="0.3">
      <c r="A280" s="122" t="s">
        <v>467</v>
      </c>
      <c r="B280" s="123" t="s">
        <v>32</v>
      </c>
      <c r="C280" s="124">
        <v>37557</v>
      </c>
      <c r="D280" s="125" t="s">
        <v>471</v>
      </c>
      <c r="E280" t="s">
        <v>37</v>
      </c>
      <c r="F280" s="124" t="s">
        <v>274</v>
      </c>
      <c r="G280" s="126"/>
      <c r="H280" s="126"/>
      <c r="I280" s="126"/>
      <c r="J280" s="126"/>
      <c r="K280" s="126"/>
      <c r="L280" s="127"/>
    </row>
    <row r="281" spans="1:12" ht="57.6" x14ac:dyDescent="0.3">
      <c r="A281" s="122" t="s">
        <v>468</v>
      </c>
      <c r="B281" s="123" t="s">
        <v>32</v>
      </c>
      <c r="C281" s="124">
        <v>37539</v>
      </c>
      <c r="D281" s="125" t="s">
        <v>473</v>
      </c>
      <c r="E281" t="s">
        <v>37</v>
      </c>
      <c r="F281" s="124" t="s">
        <v>456</v>
      </c>
      <c r="G281" s="126"/>
      <c r="H281" s="126"/>
      <c r="I281" s="126"/>
      <c r="J281" s="126"/>
      <c r="K281" s="126"/>
      <c r="L281" s="127"/>
    </row>
    <row r="282" spans="1:12" ht="18.149999999999999" customHeight="1" x14ac:dyDescent="0.35">
      <c r="A282" s="128" t="s">
        <v>474</v>
      </c>
      <c r="B282" s="129" t="s">
        <v>475</v>
      </c>
      <c r="C282" s="130"/>
      <c r="D282" s="130"/>
      <c r="E282" s="130"/>
      <c r="F282" s="131">
        <v>1</v>
      </c>
      <c r="G282" s="130"/>
      <c r="H282" s="130"/>
      <c r="I282" s="130"/>
      <c r="J282" s="132"/>
      <c r="K282" s="132"/>
      <c r="L282" s="133"/>
    </row>
    <row r="283" spans="1:12" x14ac:dyDescent="0.3">
      <c r="A283" s="122" t="s">
        <v>476</v>
      </c>
      <c r="B283" s="123" t="s">
        <v>283</v>
      </c>
      <c r="C283" s="124" t="s">
        <v>486</v>
      </c>
      <c r="D283" s="125" t="s">
        <v>487</v>
      </c>
      <c r="E283" t="s">
        <v>25</v>
      </c>
      <c r="F283" s="124" t="s">
        <v>802</v>
      </c>
      <c r="G283" s="126"/>
      <c r="H283" s="126"/>
      <c r="I283" s="126"/>
      <c r="J283" s="126"/>
      <c r="K283" s="126"/>
      <c r="L283" s="127"/>
    </row>
    <row r="284" spans="1:12" ht="43.2" x14ac:dyDescent="0.3">
      <c r="A284" s="122" t="s">
        <v>477</v>
      </c>
      <c r="B284" s="123" t="s">
        <v>18</v>
      </c>
      <c r="C284" s="124">
        <v>97329</v>
      </c>
      <c r="D284" s="125" t="s">
        <v>481</v>
      </c>
      <c r="E284" t="s">
        <v>25</v>
      </c>
      <c r="F284" s="124" t="s">
        <v>804</v>
      </c>
      <c r="G284" s="126"/>
      <c r="H284" s="126"/>
      <c r="I284" s="126"/>
      <c r="J284" s="126"/>
      <c r="K284" s="126"/>
      <c r="L284" s="127"/>
    </row>
    <row r="285" spans="1:12" ht="43.2" x14ac:dyDescent="0.3">
      <c r="A285" s="122" t="s">
        <v>478</v>
      </c>
      <c r="B285" s="123" t="s">
        <v>18</v>
      </c>
      <c r="C285" s="124">
        <v>103289</v>
      </c>
      <c r="D285" s="125" t="s">
        <v>805</v>
      </c>
      <c r="E285" t="s">
        <v>25</v>
      </c>
      <c r="F285" s="124" t="s">
        <v>804</v>
      </c>
      <c r="G285" s="126"/>
      <c r="H285" s="126"/>
      <c r="I285" s="126"/>
      <c r="J285" s="126"/>
      <c r="K285" s="126"/>
      <c r="L285" s="127"/>
    </row>
    <row r="286" spans="1:12" ht="43.2" x14ac:dyDescent="0.3">
      <c r="A286" s="122" t="s">
        <v>480</v>
      </c>
      <c r="B286" s="123" t="s">
        <v>18</v>
      </c>
      <c r="C286" s="124">
        <v>97328</v>
      </c>
      <c r="D286" s="125" t="s">
        <v>803</v>
      </c>
      <c r="E286" t="s">
        <v>25</v>
      </c>
      <c r="F286" s="124" t="s">
        <v>802</v>
      </c>
      <c r="G286" s="126"/>
      <c r="H286" s="126"/>
      <c r="I286" s="126"/>
      <c r="J286" s="126"/>
      <c r="K286" s="126"/>
      <c r="L286" s="127"/>
    </row>
    <row r="287" spans="1:12" ht="43.2" x14ac:dyDescent="0.3">
      <c r="A287" s="122" t="s">
        <v>482</v>
      </c>
      <c r="B287" s="123" t="s">
        <v>18</v>
      </c>
      <c r="C287" s="124">
        <v>91926</v>
      </c>
      <c r="D287" s="125" t="s">
        <v>229</v>
      </c>
      <c r="E287" t="s">
        <v>25</v>
      </c>
      <c r="F287" s="124" t="s">
        <v>801</v>
      </c>
      <c r="G287" s="126"/>
      <c r="H287" s="126"/>
      <c r="I287" s="126"/>
      <c r="J287" s="126"/>
      <c r="K287" s="126"/>
      <c r="L287" s="127"/>
    </row>
    <row r="288" spans="1:12" ht="43.2" x14ac:dyDescent="0.3">
      <c r="A288" s="122" t="s">
        <v>483</v>
      </c>
      <c r="B288" s="123" t="s">
        <v>18</v>
      </c>
      <c r="C288" s="124">
        <v>91928</v>
      </c>
      <c r="D288" s="125" t="s">
        <v>231</v>
      </c>
      <c r="E288" t="s">
        <v>25</v>
      </c>
      <c r="F288" s="124" t="s">
        <v>800</v>
      </c>
      <c r="G288" s="126"/>
      <c r="H288" s="126"/>
      <c r="I288" s="126"/>
      <c r="J288" s="126"/>
      <c r="K288" s="126"/>
      <c r="L288" s="127"/>
    </row>
    <row r="289" spans="1:12" ht="28.8" x14ac:dyDescent="0.3">
      <c r="A289" s="122" t="s">
        <v>484</v>
      </c>
      <c r="B289" s="123" t="s">
        <v>18</v>
      </c>
      <c r="C289" s="124">
        <v>103274</v>
      </c>
      <c r="D289" s="125" t="s">
        <v>961</v>
      </c>
      <c r="E289" t="s">
        <v>37</v>
      </c>
      <c r="F289" s="124" t="s">
        <v>30</v>
      </c>
      <c r="G289" s="126"/>
      <c r="H289" s="126"/>
      <c r="I289" s="126"/>
      <c r="J289" s="126"/>
      <c r="K289" s="126"/>
      <c r="L289" s="127"/>
    </row>
    <row r="290" spans="1:12" ht="28.8" x14ac:dyDescent="0.3">
      <c r="A290" s="122" t="s">
        <v>485</v>
      </c>
      <c r="B290" s="123" t="s">
        <v>18</v>
      </c>
      <c r="C290" s="124">
        <v>103249</v>
      </c>
      <c r="D290" s="125" t="s">
        <v>960</v>
      </c>
      <c r="E290" t="s">
        <v>37</v>
      </c>
      <c r="F290" s="124" t="s">
        <v>38</v>
      </c>
      <c r="G290" s="126"/>
      <c r="H290" s="126"/>
      <c r="I290" s="126"/>
      <c r="J290" s="126"/>
      <c r="K290" s="126"/>
      <c r="L290" s="127"/>
    </row>
    <row r="291" spans="1:12" x14ac:dyDescent="0.3">
      <c r="A291" s="122" t="s">
        <v>959</v>
      </c>
      <c r="B291" s="123" t="s">
        <v>43</v>
      </c>
      <c r="C291" s="124" t="s">
        <v>958</v>
      </c>
      <c r="D291" s="125" t="s">
        <v>957</v>
      </c>
      <c r="E291" t="s">
        <v>37</v>
      </c>
      <c r="F291" s="124" t="s">
        <v>237</v>
      </c>
      <c r="G291" s="126"/>
      <c r="H291" s="126"/>
      <c r="I291" s="126"/>
      <c r="J291" s="126"/>
      <c r="K291" s="126"/>
      <c r="L291" s="127"/>
    </row>
    <row r="292" spans="1:12" ht="18.149999999999999" customHeight="1" x14ac:dyDescent="0.35">
      <c r="A292" s="128" t="s">
        <v>488</v>
      </c>
      <c r="B292" s="129" t="s">
        <v>489</v>
      </c>
      <c r="C292" s="130"/>
      <c r="D292" s="130"/>
      <c r="E292" s="130"/>
      <c r="F292" s="131">
        <v>1</v>
      </c>
      <c r="G292" s="130"/>
      <c r="H292" s="130"/>
      <c r="I292" s="130"/>
      <c r="J292" s="132"/>
      <c r="K292" s="132"/>
      <c r="L292" s="133"/>
    </row>
    <row r="293" spans="1:12" ht="43.2" x14ac:dyDescent="0.3">
      <c r="A293" s="122" t="s">
        <v>490</v>
      </c>
      <c r="B293" s="123" t="s">
        <v>18</v>
      </c>
      <c r="C293" s="124">
        <v>103324</v>
      </c>
      <c r="D293" s="125" t="s">
        <v>491</v>
      </c>
      <c r="E293" t="s">
        <v>29</v>
      </c>
      <c r="F293" s="124" t="s">
        <v>492</v>
      </c>
      <c r="G293" s="126"/>
      <c r="H293" s="126"/>
      <c r="I293" s="126"/>
      <c r="J293" s="126"/>
      <c r="K293" s="126"/>
      <c r="L293" s="127"/>
    </row>
    <row r="294" spans="1:12" ht="43.2" x14ac:dyDescent="0.3">
      <c r="A294" s="122" t="s">
        <v>493</v>
      </c>
      <c r="B294" s="123" t="s">
        <v>43</v>
      </c>
      <c r="C294" s="124" t="s">
        <v>494</v>
      </c>
      <c r="D294" s="125" t="s">
        <v>495</v>
      </c>
      <c r="E294" t="s">
        <v>29</v>
      </c>
      <c r="F294" s="124" t="s">
        <v>496</v>
      </c>
      <c r="G294" s="126"/>
      <c r="H294" s="126"/>
      <c r="I294" s="126"/>
      <c r="J294" s="126"/>
      <c r="K294" s="126"/>
      <c r="L294" s="127"/>
    </row>
    <row r="295" spans="1:12" ht="18.149999999999999" customHeight="1" x14ac:dyDescent="0.35">
      <c r="A295" s="128" t="s">
        <v>497</v>
      </c>
      <c r="B295" s="129" t="s">
        <v>498</v>
      </c>
      <c r="C295" s="130"/>
      <c r="D295" s="130"/>
      <c r="E295" s="130"/>
      <c r="F295" s="131">
        <v>1</v>
      </c>
      <c r="G295" s="130"/>
      <c r="H295" s="130"/>
      <c r="I295" s="130"/>
      <c r="J295" s="132"/>
      <c r="K295" s="132"/>
      <c r="L295" s="133"/>
    </row>
    <row r="296" spans="1:12" ht="43.2" x14ac:dyDescent="0.3">
      <c r="A296" s="122" t="s">
        <v>499</v>
      </c>
      <c r="B296" s="123" t="s">
        <v>18</v>
      </c>
      <c r="C296" s="124">
        <v>87879</v>
      </c>
      <c r="D296" s="125" t="s">
        <v>500</v>
      </c>
      <c r="E296" t="s">
        <v>29</v>
      </c>
      <c r="F296" s="124" t="s">
        <v>501</v>
      </c>
      <c r="G296" s="126"/>
      <c r="H296" s="126"/>
      <c r="I296" s="126"/>
      <c r="J296" s="126"/>
      <c r="K296" s="126"/>
      <c r="L296" s="127"/>
    </row>
    <row r="297" spans="1:12" ht="43.2" x14ac:dyDescent="0.3">
      <c r="A297" s="122" t="s">
        <v>502</v>
      </c>
      <c r="B297" s="123" t="s">
        <v>18</v>
      </c>
      <c r="C297" s="124">
        <v>87536</v>
      </c>
      <c r="D297" s="125" t="s">
        <v>503</v>
      </c>
      <c r="E297" t="s">
        <v>29</v>
      </c>
      <c r="F297" s="124" t="s">
        <v>501</v>
      </c>
      <c r="G297" s="126"/>
      <c r="H297" s="126"/>
      <c r="I297" s="126"/>
      <c r="J297" s="126"/>
      <c r="K297" s="126"/>
      <c r="L297" s="127"/>
    </row>
    <row r="298" spans="1:12" ht="43.2" x14ac:dyDescent="0.3">
      <c r="A298" s="122" t="s">
        <v>504</v>
      </c>
      <c r="B298" s="123" t="s">
        <v>18</v>
      </c>
      <c r="C298" s="124">
        <v>87273</v>
      </c>
      <c r="D298" s="125" t="s">
        <v>505</v>
      </c>
      <c r="E298" t="s">
        <v>29</v>
      </c>
      <c r="F298" s="124" t="s">
        <v>506</v>
      </c>
      <c r="G298" s="126"/>
      <c r="H298" s="126"/>
      <c r="I298" s="126"/>
      <c r="J298" s="126"/>
      <c r="K298" s="126"/>
      <c r="L298" s="127"/>
    </row>
    <row r="299" spans="1:12" ht="43.2" x14ac:dyDescent="0.3">
      <c r="A299" s="122" t="s">
        <v>507</v>
      </c>
      <c r="B299" s="123" t="s">
        <v>18</v>
      </c>
      <c r="C299" s="124">
        <v>87543</v>
      </c>
      <c r="D299" s="125" t="s">
        <v>508</v>
      </c>
      <c r="E299" t="s">
        <v>29</v>
      </c>
      <c r="F299" s="124" t="s">
        <v>509</v>
      </c>
      <c r="G299" s="126"/>
      <c r="H299" s="126"/>
      <c r="I299" s="126"/>
      <c r="J299" s="126"/>
      <c r="K299" s="126"/>
      <c r="L299" s="127"/>
    </row>
    <row r="300" spans="1:12" ht="28.8" x14ac:dyDescent="0.3">
      <c r="A300" s="122" t="s">
        <v>510</v>
      </c>
      <c r="B300" s="123" t="s">
        <v>18</v>
      </c>
      <c r="C300" s="124">
        <v>104619</v>
      </c>
      <c r="D300" s="125" t="s">
        <v>511</v>
      </c>
      <c r="E300" t="s">
        <v>25</v>
      </c>
      <c r="F300" s="124" t="s">
        <v>512</v>
      </c>
      <c r="G300" s="126"/>
      <c r="H300" s="126"/>
      <c r="I300" s="126"/>
      <c r="J300" s="126"/>
      <c r="K300" s="126"/>
      <c r="L300" s="127"/>
    </row>
    <row r="301" spans="1:12" ht="18.149999999999999" customHeight="1" x14ac:dyDescent="0.35">
      <c r="A301" s="128" t="s">
        <v>513</v>
      </c>
      <c r="B301" s="129" t="s">
        <v>514</v>
      </c>
      <c r="C301" s="130"/>
      <c r="D301" s="130"/>
      <c r="E301" s="130"/>
      <c r="F301" s="131">
        <v>1</v>
      </c>
      <c r="G301" s="130"/>
      <c r="H301" s="130"/>
      <c r="I301" s="130"/>
      <c r="J301" s="132"/>
      <c r="K301" s="132"/>
      <c r="L301" s="133"/>
    </row>
    <row r="302" spans="1:12" ht="43.2" x14ac:dyDescent="0.3">
      <c r="A302" s="122" t="s">
        <v>515</v>
      </c>
      <c r="B302" s="123" t="s">
        <v>18</v>
      </c>
      <c r="C302" s="124">
        <v>104598</v>
      </c>
      <c r="D302" s="125" t="s">
        <v>516</v>
      </c>
      <c r="E302" t="s">
        <v>29</v>
      </c>
      <c r="F302" s="124" t="s">
        <v>517</v>
      </c>
      <c r="G302" s="126"/>
      <c r="H302" s="126"/>
      <c r="I302" s="126"/>
      <c r="J302" s="126"/>
      <c r="K302" s="126"/>
      <c r="L302" s="127"/>
    </row>
    <row r="303" spans="1:12" ht="43.2" x14ac:dyDescent="0.3">
      <c r="A303" s="122" t="s">
        <v>518</v>
      </c>
      <c r="B303" s="123" t="s">
        <v>18</v>
      </c>
      <c r="C303" s="124">
        <v>94991</v>
      </c>
      <c r="D303" s="125" t="s">
        <v>519</v>
      </c>
      <c r="E303" t="s">
        <v>66</v>
      </c>
      <c r="F303" s="124" t="s">
        <v>520</v>
      </c>
      <c r="G303" s="126"/>
      <c r="H303" s="126"/>
      <c r="I303" s="126"/>
      <c r="J303" s="126"/>
      <c r="K303" s="126"/>
      <c r="L303" s="127"/>
    </row>
    <row r="304" spans="1:12" ht="28.8" x14ac:dyDescent="0.3">
      <c r="A304" s="122" t="s">
        <v>521</v>
      </c>
      <c r="B304" s="123" t="s">
        <v>18</v>
      </c>
      <c r="C304" s="124">
        <v>96620</v>
      </c>
      <c r="D304" s="125" t="s">
        <v>522</v>
      </c>
      <c r="E304" t="s">
        <v>66</v>
      </c>
      <c r="F304" s="124" t="s">
        <v>523</v>
      </c>
      <c r="G304" s="126"/>
      <c r="H304" s="126"/>
      <c r="I304" s="126"/>
      <c r="J304" s="126"/>
      <c r="K304" s="126"/>
      <c r="L304" s="127"/>
    </row>
    <row r="305" spans="1:12" ht="43.2" x14ac:dyDescent="0.3">
      <c r="A305" s="122" t="s">
        <v>524</v>
      </c>
      <c r="B305" s="123" t="s">
        <v>18</v>
      </c>
      <c r="C305" s="124">
        <v>92396</v>
      </c>
      <c r="D305" s="125" t="s">
        <v>525</v>
      </c>
      <c r="E305" t="s">
        <v>29</v>
      </c>
      <c r="F305" s="124" t="s">
        <v>526</v>
      </c>
      <c r="G305" s="126"/>
      <c r="H305" s="126"/>
      <c r="I305" s="126"/>
      <c r="J305" s="126"/>
      <c r="K305" s="126"/>
      <c r="L305" s="127"/>
    </row>
    <row r="306" spans="1:12" ht="18.149999999999999" customHeight="1" x14ac:dyDescent="0.35">
      <c r="A306" s="128" t="s">
        <v>527</v>
      </c>
      <c r="B306" s="129" t="s">
        <v>528</v>
      </c>
      <c r="C306" s="130"/>
      <c r="D306" s="130"/>
      <c r="E306" s="130"/>
      <c r="F306" s="131">
        <v>1</v>
      </c>
      <c r="G306" s="130"/>
      <c r="H306" s="130"/>
      <c r="I306" s="130"/>
      <c r="J306" s="132"/>
      <c r="K306" s="132"/>
      <c r="L306" s="133"/>
    </row>
    <row r="307" spans="1:12" ht="18.149999999999999" customHeight="1" x14ac:dyDescent="0.35">
      <c r="A307" s="128" t="s">
        <v>529</v>
      </c>
      <c r="B307" s="129" t="s">
        <v>530</v>
      </c>
      <c r="C307" s="130"/>
      <c r="D307" s="130"/>
      <c r="E307" s="130"/>
      <c r="F307" s="131">
        <v>1</v>
      </c>
      <c r="G307" s="130"/>
      <c r="H307" s="130"/>
      <c r="I307" s="130"/>
      <c r="J307" s="132"/>
      <c r="K307" s="132"/>
      <c r="L307" s="133"/>
    </row>
    <row r="308" spans="1:12" ht="28.8" x14ac:dyDescent="0.3">
      <c r="A308" s="122" t="s">
        <v>531</v>
      </c>
      <c r="B308" s="123" t="s">
        <v>18</v>
      </c>
      <c r="C308" s="124">
        <v>88497</v>
      </c>
      <c r="D308" s="125" t="s">
        <v>532</v>
      </c>
      <c r="E308" t="s">
        <v>29</v>
      </c>
      <c r="F308" s="124" t="s">
        <v>533</v>
      </c>
      <c r="G308" s="126"/>
      <c r="H308" s="126"/>
      <c r="I308" s="126"/>
      <c r="J308" s="126"/>
      <c r="K308" s="126"/>
      <c r="L308" s="127"/>
    </row>
    <row r="309" spans="1:12" ht="28.8" x14ac:dyDescent="0.3">
      <c r="A309" s="122" t="s">
        <v>534</v>
      </c>
      <c r="B309" s="123" t="s">
        <v>18</v>
      </c>
      <c r="C309" s="124">
        <v>104642</v>
      </c>
      <c r="D309" s="125" t="s">
        <v>535</v>
      </c>
      <c r="E309" t="s">
        <v>29</v>
      </c>
      <c r="F309" s="124" t="s">
        <v>536</v>
      </c>
      <c r="G309" s="126"/>
      <c r="H309" s="126"/>
      <c r="I309" s="126"/>
      <c r="J309" s="126"/>
      <c r="K309" s="126"/>
      <c r="L309" s="127"/>
    </row>
    <row r="310" spans="1:12" ht="43.2" x14ac:dyDescent="0.3">
      <c r="A310" s="122" t="s">
        <v>537</v>
      </c>
      <c r="B310" s="123" t="s">
        <v>18</v>
      </c>
      <c r="C310" s="124">
        <v>88411</v>
      </c>
      <c r="D310" s="125" t="s">
        <v>538</v>
      </c>
      <c r="E310" t="s">
        <v>29</v>
      </c>
      <c r="F310" s="124" t="s">
        <v>539</v>
      </c>
      <c r="G310" s="126"/>
      <c r="H310" s="126"/>
      <c r="I310" s="126"/>
      <c r="J310" s="126"/>
      <c r="K310" s="126"/>
      <c r="L310" s="127"/>
    </row>
    <row r="311" spans="1:12" ht="18.149999999999999" customHeight="1" x14ac:dyDescent="0.35">
      <c r="A311" s="128" t="s">
        <v>540</v>
      </c>
      <c r="B311" s="129" t="s">
        <v>541</v>
      </c>
      <c r="C311" s="130"/>
      <c r="D311" s="130"/>
      <c r="E311" s="130"/>
      <c r="F311" s="131">
        <v>1</v>
      </c>
      <c r="G311" s="130"/>
      <c r="H311" s="130"/>
      <c r="I311" s="130"/>
      <c r="J311" s="132"/>
      <c r="K311" s="132"/>
      <c r="L311" s="133"/>
    </row>
    <row r="312" spans="1:12" ht="28.8" x14ac:dyDescent="0.3">
      <c r="A312" s="122" t="s">
        <v>542</v>
      </c>
      <c r="B312" s="123" t="s">
        <v>18</v>
      </c>
      <c r="C312" s="124">
        <v>102491</v>
      </c>
      <c r="D312" s="125" t="s">
        <v>543</v>
      </c>
      <c r="E312" t="s">
        <v>29</v>
      </c>
      <c r="F312" s="124" t="s">
        <v>544</v>
      </c>
      <c r="G312" s="126"/>
      <c r="H312" s="126"/>
      <c r="I312" s="126"/>
      <c r="J312" s="126"/>
      <c r="K312" s="126"/>
      <c r="L312" s="127"/>
    </row>
    <row r="313" spans="1:12" ht="18.149999999999999" customHeight="1" x14ac:dyDescent="0.35">
      <c r="A313" s="128" t="s">
        <v>545</v>
      </c>
      <c r="B313" s="129" t="s">
        <v>546</v>
      </c>
      <c r="C313" s="130"/>
      <c r="D313" s="130"/>
      <c r="E313" s="130"/>
      <c r="F313" s="131">
        <v>1</v>
      </c>
      <c r="G313" s="130"/>
      <c r="H313" s="130"/>
      <c r="I313" s="130"/>
      <c r="J313" s="132"/>
      <c r="K313" s="132"/>
      <c r="L313" s="133"/>
    </row>
    <row r="314" spans="1:12" ht="28.8" x14ac:dyDescent="0.3">
      <c r="A314" s="122" t="s">
        <v>547</v>
      </c>
      <c r="B314" s="123" t="s">
        <v>18</v>
      </c>
      <c r="C314" s="124">
        <v>102219</v>
      </c>
      <c r="D314" s="125" t="s">
        <v>548</v>
      </c>
      <c r="E314" t="s">
        <v>29</v>
      </c>
      <c r="F314" s="124" t="s">
        <v>549</v>
      </c>
      <c r="G314" s="126"/>
      <c r="H314" s="126"/>
      <c r="I314" s="126"/>
      <c r="J314" s="126"/>
      <c r="K314" s="126"/>
      <c r="L314" s="127"/>
    </row>
    <row r="315" spans="1:12" ht="18.149999999999999" customHeight="1" x14ac:dyDescent="0.35">
      <c r="A315" s="128" t="s">
        <v>550</v>
      </c>
      <c r="B315" s="129" t="s">
        <v>551</v>
      </c>
      <c r="C315" s="130"/>
      <c r="D315" s="130"/>
      <c r="E315" s="130"/>
      <c r="F315" s="131">
        <v>1</v>
      </c>
      <c r="G315" s="130"/>
      <c r="H315" s="130"/>
      <c r="I315" s="130"/>
      <c r="J315" s="132"/>
      <c r="K315" s="132"/>
      <c r="L315" s="133"/>
    </row>
    <row r="316" spans="1:12" ht="28.8" x14ac:dyDescent="0.3">
      <c r="A316" s="122" t="s">
        <v>552</v>
      </c>
      <c r="B316" s="123" t="s">
        <v>18</v>
      </c>
      <c r="C316" s="124">
        <v>104639</v>
      </c>
      <c r="D316" s="125" t="s">
        <v>553</v>
      </c>
      <c r="E316" t="s">
        <v>29</v>
      </c>
      <c r="F316" s="124" t="s">
        <v>554</v>
      </c>
      <c r="G316" s="126"/>
      <c r="H316" s="126"/>
      <c r="I316" s="126"/>
      <c r="J316" s="126"/>
      <c r="K316" s="126"/>
      <c r="L316" s="127"/>
    </row>
    <row r="317" spans="1:12" ht="18.149999999999999" customHeight="1" x14ac:dyDescent="0.35">
      <c r="A317" s="128" t="s">
        <v>555</v>
      </c>
      <c r="B317" s="129" t="s">
        <v>556</v>
      </c>
      <c r="C317" s="130"/>
      <c r="D317" s="130"/>
      <c r="E317" s="130"/>
      <c r="F317" s="131">
        <v>1</v>
      </c>
      <c r="G317" s="130"/>
      <c r="H317" s="130"/>
      <c r="I317" s="130"/>
      <c r="J317" s="132"/>
      <c r="K317" s="132"/>
      <c r="L317" s="133"/>
    </row>
    <row r="318" spans="1:12" ht="18.149999999999999" customHeight="1" x14ac:dyDescent="0.35">
      <c r="A318" s="128" t="s">
        <v>557</v>
      </c>
      <c r="B318" s="129" t="s">
        <v>558</v>
      </c>
      <c r="C318" s="130"/>
      <c r="D318" s="130"/>
      <c r="E318" s="130"/>
      <c r="F318" s="131">
        <v>1</v>
      </c>
      <c r="G318" s="130"/>
      <c r="H318" s="130"/>
      <c r="I318" s="130"/>
      <c r="J318" s="132"/>
      <c r="K318" s="132"/>
      <c r="L318" s="133"/>
    </row>
    <row r="319" spans="1:12" ht="57.6" x14ac:dyDescent="0.3">
      <c r="A319" s="122" t="s">
        <v>559</v>
      </c>
      <c r="B319" s="123" t="s">
        <v>18</v>
      </c>
      <c r="C319" s="124">
        <v>91014</v>
      </c>
      <c r="D319" s="125" t="s">
        <v>560</v>
      </c>
      <c r="E319" t="s">
        <v>37</v>
      </c>
      <c r="F319" s="124" t="s">
        <v>237</v>
      </c>
      <c r="G319" s="126"/>
      <c r="H319" s="126"/>
      <c r="I319" s="126"/>
      <c r="J319" s="126"/>
      <c r="K319" s="126"/>
      <c r="L319" s="127"/>
    </row>
    <row r="320" spans="1:12" ht="57.6" x14ac:dyDescent="0.3">
      <c r="A320" s="122" t="s">
        <v>561</v>
      </c>
      <c r="B320" s="123" t="s">
        <v>18</v>
      </c>
      <c r="C320" s="124">
        <v>91015</v>
      </c>
      <c r="D320" s="125" t="s">
        <v>562</v>
      </c>
      <c r="E320" t="s">
        <v>37</v>
      </c>
      <c r="F320" s="124" t="s">
        <v>38</v>
      </c>
      <c r="G320" s="126"/>
      <c r="H320" s="126"/>
      <c r="I320" s="126"/>
      <c r="J320" s="126"/>
      <c r="K320" s="126"/>
      <c r="L320" s="127"/>
    </row>
    <row r="321" spans="1:12" ht="57.6" x14ac:dyDescent="0.3">
      <c r="A321" s="122" t="s">
        <v>563</v>
      </c>
      <c r="B321" s="123" t="s">
        <v>18</v>
      </c>
      <c r="C321" s="124">
        <v>91016</v>
      </c>
      <c r="D321" s="125" t="s">
        <v>564</v>
      </c>
      <c r="E321" t="s">
        <v>37</v>
      </c>
      <c r="F321" s="124" t="s">
        <v>20</v>
      </c>
      <c r="G321" s="126"/>
      <c r="H321" s="126"/>
      <c r="I321" s="126"/>
      <c r="J321" s="126"/>
      <c r="K321" s="126"/>
      <c r="L321" s="127"/>
    </row>
    <row r="322" spans="1:12" ht="43.2" x14ac:dyDescent="0.3">
      <c r="A322" s="122" t="s">
        <v>565</v>
      </c>
      <c r="B322" s="123" t="s">
        <v>18</v>
      </c>
      <c r="C322" s="124">
        <v>90830</v>
      </c>
      <c r="D322" s="125" t="s">
        <v>566</v>
      </c>
      <c r="E322" t="s">
        <v>37</v>
      </c>
      <c r="F322" s="124" t="s">
        <v>295</v>
      </c>
      <c r="G322" s="126"/>
      <c r="H322" s="126"/>
      <c r="I322" s="126"/>
      <c r="J322" s="126"/>
      <c r="K322" s="126"/>
      <c r="L322" s="127"/>
    </row>
    <row r="323" spans="1:12" ht="28.8" x14ac:dyDescent="0.3">
      <c r="A323" s="122" t="s">
        <v>567</v>
      </c>
      <c r="B323" s="123" t="s">
        <v>568</v>
      </c>
      <c r="C323" s="124">
        <v>9429</v>
      </c>
      <c r="D323" s="125" t="s">
        <v>569</v>
      </c>
      <c r="E323" t="s">
        <v>37</v>
      </c>
      <c r="F323" s="124" t="s">
        <v>30</v>
      </c>
      <c r="G323" s="126"/>
      <c r="H323" s="126"/>
      <c r="I323" s="126"/>
      <c r="J323" s="126"/>
      <c r="K323" s="126"/>
      <c r="L323" s="127"/>
    </row>
    <row r="324" spans="1:12" ht="18.149999999999999" customHeight="1" x14ac:dyDescent="0.35">
      <c r="A324" s="128" t="s">
        <v>570</v>
      </c>
      <c r="B324" s="129" t="s">
        <v>571</v>
      </c>
      <c r="C324" s="130"/>
      <c r="D324" s="130"/>
      <c r="E324" s="130"/>
      <c r="F324" s="131">
        <v>1</v>
      </c>
      <c r="G324" s="130"/>
      <c r="H324" s="130"/>
      <c r="I324" s="130"/>
      <c r="J324" s="132"/>
      <c r="K324" s="132"/>
      <c r="L324" s="133"/>
    </row>
    <row r="325" spans="1:12" ht="28.8" x14ac:dyDescent="0.3">
      <c r="A325" s="122" t="s">
        <v>572</v>
      </c>
      <c r="B325" s="123" t="s">
        <v>18</v>
      </c>
      <c r="C325" s="124">
        <v>91341</v>
      </c>
      <c r="D325" s="125" t="s">
        <v>573</v>
      </c>
      <c r="E325" t="s">
        <v>29</v>
      </c>
      <c r="F325" s="124" t="s">
        <v>574</v>
      </c>
      <c r="G325" s="126"/>
      <c r="H325" s="126"/>
      <c r="I325" s="126"/>
      <c r="J325" s="126"/>
      <c r="K325" s="126"/>
      <c r="L325" s="127"/>
    </row>
    <row r="326" spans="1:12" ht="43.2" x14ac:dyDescent="0.3">
      <c r="A326" s="122" t="s">
        <v>575</v>
      </c>
      <c r="B326" s="123" t="s">
        <v>43</v>
      </c>
      <c r="C326" s="124" t="s">
        <v>576</v>
      </c>
      <c r="D326" s="125" t="s">
        <v>577</v>
      </c>
      <c r="E326" t="s">
        <v>29</v>
      </c>
      <c r="F326" s="124" t="s">
        <v>578</v>
      </c>
      <c r="G326" s="126"/>
      <c r="H326" s="126"/>
      <c r="I326" s="126"/>
      <c r="J326" s="126"/>
      <c r="K326" s="126"/>
      <c r="L326" s="127"/>
    </row>
    <row r="327" spans="1:12" ht="43.2" x14ac:dyDescent="0.3">
      <c r="A327" s="122" t="s">
        <v>579</v>
      </c>
      <c r="B327" s="123" t="s">
        <v>18</v>
      </c>
      <c r="C327" s="124">
        <v>94569</v>
      </c>
      <c r="D327" s="125" t="s">
        <v>580</v>
      </c>
      <c r="E327" t="s">
        <v>29</v>
      </c>
      <c r="F327" s="124" t="s">
        <v>581</v>
      </c>
      <c r="G327" s="126"/>
      <c r="H327" s="126"/>
      <c r="I327" s="126"/>
      <c r="J327" s="126"/>
      <c r="K327" s="126"/>
      <c r="L327" s="127"/>
    </row>
    <row r="328" spans="1:12" ht="57.6" x14ac:dyDescent="0.3">
      <c r="A328" s="122" t="s">
        <v>582</v>
      </c>
      <c r="B328" s="123" t="s">
        <v>18</v>
      </c>
      <c r="C328" s="124">
        <v>94573</v>
      </c>
      <c r="D328" s="125" t="s">
        <v>583</v>
      </c>
      <c r="E328" t="s">
        <v>29</v>
      </c>
      <c r="F328" s="124" t="s">
        <v>584</v>
      </c>
      <c r="G328" s="126"/>
      <c r="H328" s="126"/>
      <c r="I328" s="126"/>
      <c r="J328" s="126"/>
      <c r="K328" s="126"/>
      <c r="L328" s="127"/>
    </row>
    <row r="329" spans="1:12" ht="57.6" x14ac:dyDescent="0.3">
      <c r="A329" s="122" t="s">
        <v>585</v>
      </c>
      <c r="B329" s="123" t="s">
        <v>18</v>
      </c>
      <c r="C329" s="124">
        <v>94570</v>
      </c>
      <c r="D329" s="125" t="s">
        <v>586</v>
      </c>
      <c r="E329" t="s">
        <v>29</v>
      </c>
      <c r="F329" s="124" t="s">
        <v>587</v>
      </c>
      <c r="G329" s="126"/>
      <c r="H329" s="126"/>
      <c r="I329" s="126"/>
      <c r="J329" s="126"/>
      <c r="K329" s="126"/>
      <c r="L329" s="127"/>
    </row>
    <row r="330" spans="1:12" ht="28.8" x14ac:dyDescent="0.3">
      <c r="A330" s="122" t="s">
        <v>956</v>
      </c>
      <c r="B330" s="123" t="s">
        <v>568</v>
      </c>
      <c r="C330" s="124">
        <v>9736</v>
      </c>
      <c r="D330" s="125" t="s">
        <v>955</v>
      </c>
      <c r="E330" t="s">
        <v>37</v>
      </c>
      <c r="F330" s="124" t="s">
        <v>20</v>
      </c>
      <c r="G330" s="126"/>
      <c r="H330" s="126"/>
      <c r="I330" s="126"/>
      <c r="J330" s="126"/>
      <c r="K330" s="126"/>
      <c r="L330" s="127"/>
    </row>
    <row r="331" spans="1:12" ht="18.149999999999999" customHeight="1" x14ac:dyDescent="0.35">
      <c r="A331" s="128" t="s">
        <v>588</v>
      </c>
      <c r="B331" s="129" t="s">
        <v>589</v>
      </c>
      <c r="C331" s="130"/>
      <c r="D331" s="130"/>
      <c r="E331" s="130"/>
      <c r="F331" s="131">
        <v>1</v>
      </c>
      <c r="G331" s="130"/>
      <c r="H331" s="130"/>
      <c r="I331" s="130"/>
      <c r="J331" s="132"/>
      <c r="K331" s="132"/>
      <c r="L331" s="133"/>
    </row>
    <row r="332" spans="1:12" ht="43.2" x14ac:dyDescent="0.3">
      <c r="A332" s="122" t="s">
        <v>590</v>
      </c>
      <c r="B332" s="123" t="s">
        <v>18</v>
      </c>
      <c r="C332" s="124">
        <v>101965</v>
      </c>
      <c r="D332" s="125" t="s">
        <v>591</v>
      </c>
      <c r="E332" t="s">
        <v>25</v>
      </c>
      <c r="F332" s="124" t="s">
        <v>979</v>
      </c>
      <c r="G332" s="126"/>
      <c r="H332" s="126"/>
      <c r="I332" s="126"/>
      <c r="J332" s="126"/>
      <c r="K332" s="126"/>
      <c r="L332" s="127"/>
    </row>
    <row r="333" spans="1:12" ht="18.149999999999999" customHeight="1" x14ac:dyDescent="0.35">
      <c r="A333" s="128" t="s">
        <v>592</v>
      </c>
      <c r="B333" s="129" t="s">
        <v>593</v>
      </c>
      <c r="C333" s="130"/>
      <c r="D333" s="130"/>
      <c r="E333" s="130"/>
      <c r="F333" s="131">
        <v>1</v>
      </c>
      <c r="G333" s="130"/>
      <c r="H333" s="130"/>
      <c r="I333" s="130"/>
      <c r="J333" s="132"/>
      <c r="K333" s="132"/>
      <c r="L333" s="133"/>
    </row>
    <row r="334" spans="1:12" x14ac:dyDescent="0.3">
      <c r="A334" s="122" t="s">
        <v>594</v>
      </c>
      <c r="B334" s="123" t="s">
        <v>43</v>
      </c>
      <c r="C334" s="124" t="s">
        <v>595</v>
      </c>
      <c r="D334" s="125" t="s">
        <v>596</v>
      </c>
      <c r="E334" t="s">
        <v>29</v>
      </c>
      <c r="F334" s="124" t="s">
        <v>597</v>
      </c>
      <c r="G334" s="126"/>
      <c r="H334" s="126"/>
      <c r="I334" s="126"/>
      <c r="J334" s="126"/>
      <c r="K334" s="126"/>
      <c r="L334" s="127"/>
    </row>
    <row r="335" spans="1:12" ht="28.8" x14ac:dyDescent="0.3">
      <c r="A335" s="122" t="s">
        <v>598</v>
      </c>
      <c r="B335" s="123" t="s">
        <v>32</v>
      </c>
      <c r="C335" s="124">
        <v>37591</v>
      </c>
      <c r="D335" s="125" t="s">
        <v>599</v>
      </c>
      <c r="E335" t="s">
        <v>37</v>
      </c>
      <c r="F335" s="124" t="s">
        <v>219</v>
      </c>
      <c r="G335" s="126"/>
      <c r="H335" s="126"/>
      <c r="I335" s="126"/>
      <c r="J335" s="126"/>
      <c r="K335" s="126"/>
      <c r="L335" s="127"/>
    </row>
    <row r="336" spans="1:12" x14ac:dyDescent="0.3">
      <c r="A336" s="122" t="s">
        <v>600</v>
      </c>
      <c r="B336" s="123" t="s">
        <v>18</v>
      </c>
      <c r="C336" s="124">
        <v>98689</v>
      </c>
      <c r="D336" s="125" t="s">
        <v>601</v>
      </c>
      <c r="E336" t="s">
        <v>25</v>
      </c>
      <c r="F336" s="124" t="s">
        <v>602</v>
      </c>
      <c r="G336" s="126"/>
      <c r="H336" s="126"/>
      <c r="I336" s="126"/>
      <c r="J336" s="126"/>
      <c r="K336" s="126"/>
      <c r="L336" s="127"/>
    </row>
    <row r="337" spans="1:12" ht="18.149999999999999" customHeight="1" x14ac:dyDescent="0.35">
      <c r="A337" s="128" t="s">
        <v>603</v>
      </c>
      <c r="B337" s="129" t="s">
        <v>604</v>
      </c>
      <c r="C337" s="130"/>
      <c r="D337" s="130"/>
      <c r="E337" s="130"/>
      <c r="F337" s="131">
        <v>1</v>
      </c>
      <c r="G337" s="130"/>
      <c r="H337" s="130"/>
      <c r="I337" s="130"/>
      <c r="J337" s="132"/>
      <c r="K337" s="132"/>
      <c r="L337" s="133"/>
    </row>
    <row r="338" spans="1:12" ht="28.8" x14ac:dyDescent="0.3">
      <c r="A338" s="122" t="s">
        <v>605</v>
      </c>
      <c r="B338" s="123" t="s">
        <v>18</v>
      </c>
      <c r="C338" s="124">
        <v>94231</v>
      </c>
      <c r="D338" s="125" t="s">
        <v>608</v>
      </c>
      <c r="E338" t="s">
        <v>25</v>
      </c>
      <c r="F338" s="124" t="s">
        <v>609</v>
      </c>
      <c r="G338" s="126"/>
      <c r="H338" s="126"/>
      <c r="I338" s="126"/>
      <c r="J338" s="126"/>
      <c r="K338" s="126"/>
      <c r="L338" s="127"/>
    </row>
    <row r="339" spans="1:12" ht="43.2" x14ac:dyDescent="0.3">
      <c r="A339" s="122" t="s">
        <v>607</v>
      </c>
      <c r="B339" s="123" t="s">
        <v>18</v>
      </c>
      <c r="C339" s="124">
        <v>94229</v>
      </c>
      <c r="D339" s="125" t="s">
        <v>611</v>
      </c>
      <c r="E339" t="s">
        <v>25</v>
      </c>
      <c r="F339" s="124" t="s">
        <v>612</v>
      </c>
      <c r="G339" s="126"/>
      <c r="H339" s="126"/>
      <c r="I339" s="126"/>
      <c r="J339" s="126"/>
      <c r="K339" s="126"/>
      <c r="L339" s="127"/>
    </row>
    <row r="340" spans="1:12" ht="28.8" x14ac:dyDescent="0.3">
      <c r="A340" s="122" t="s">
        <v>610</v>
      </c>
      <c r="B340" s="123" t="s">
        <v>18</v>
      </c>
      <c r="C340" s="124">
        <v>94213</v>
      </c>
      <c r="D340" s="125" t="s">
        <v>954</v>
      </c>
      <c r="E340" t="s">
        <v>29</v>
      </c>
      <c r="F340" s="124" t="s">
        <v>606</v>
      </c>
      <c r="G340" s="126"/>
      <c r="H340" s="126"/>
      <c r="I340" s="126"/>
      <c r="J340" s="126"/>
      <c r="K340" s="126"/>
      <c r="L340" s="127"/>
    </row>
    <row r="341" spans="1:12" ht="18.149999999999999" customHeight="1" x14ac:dyDescent="0.35">
      <c r="A341" s="128" t="s">
        <v>613</v>
      </c>
      <c r="B341" s="129" t="s">
        <v>614</v>
      </c>
      <c r="C341" s="130"/>
      <c r="D341" s="130"/>
      <c r="E341" s="130"/>
      <c r="F341" s="131">
        <v>1</v>
      </c>
      <c r="G341" s="130"/>
      <c r="H341" s="130"/>
      <c r="I341" s="130"/>
      <c r="J341" s="132"/>
      <c r="K341" s="132"/>
      <c r="L341" s="133"/>
    </row>
    <row r="342" spans="1:12" ht="43.2" x14ac:dyDescent="0.3">
      <c r="A342" s="122" t="s">
        <v>615</v>
      </c>
      <c r="B342" s="123" t="s">
        <v>18</v>
      </c>
      <c r="C342" s="124">
        <v>87414</v>
      </c>
      <c r="D342" s="125" t="s">
        <v>616</v>
      </c>
      <c r="E342" t="s">
        <v>29</v>
      </c>
      <c r="F342" s="124" t="s">
        <v>554</v>
      </c>
      <c r="G342" s="126"/>
      <c r="H342" s="126"/>
      <c r="I342" s="126"/>
      <c r="J342" s="126"/>
      <c r="K342" s="126"/>
      <c r="L342" s="127"/>
    </row>
    <row r="343" spans="1:12" ht="18.149999999999999" customHeight="1" x14ac:dyDescent="0.35">
      <c r="A343" s="128" t="s">
        <v>617</v>
      </c>
      <c r="B343" s="129" t="s">
        <v>618</v>
      </c>
      <c r="C343" s="130"/>
      <c r="D343" s="130"/>
      <c r="E343" s="130"/>
      <c r="F343" s="131">
        <v>1</v>
      </c>
      <c r="G343" s="130"/>
      <c r="H343" s="130"/>
      <c r="I343" s="130"/>
      <c r="J343" s="132"/>
      <c r="K343" s="132"/>
      <c r="L343" s="133"/>
    </row>
    <row r="344" spans="1:12" ht="43.2" x14ac:dyDescent="0.3">
      <c r="A344" s="122" t="s">
        <v>619</v>
      </c>
      <c r="B344" s="123" t="s">
        <v>18</v>
      </c>
      <c r="C344" s="124">
        <v>86932</v>
      </c>
      <c r="D344" s="125" t="s">
        <v>620</v>
      </c>
      <c r="E344" t="s">
        <v>37</v>
      </c>
      <c r="F344" s="124" t="s">
        <v>237</v>
      </c>
      <c r="G344" s="126"/>
      <c r="H344" s="126"/>
      <c r="I344" s="126"/>
      <c r="J344" s="126"/>
      <c r="K344" s="126"/>
      <c r="L344" s="127"/>
    </row>
    <row r="345" spans="1:12" ht="57.6" x14ac:dyDescent="0.3">
      <c r="A345" s="122" t="s">
        <v>621</v>
      </c>
      <c r="B345" s="123" t="s">
        <v>18</v>
      </c>
      <c r="C345" s="124">
        <v>95472</v>
      </c>
      <c r="D345" s="125" t="s">
        <v>622</v>
      </c>
      <c r="E345" t="s">
        <v>37</v>
      </c>
      <c r="F345" s="124" t="s">
        <v>237</v>
      </c>
      <c r="G345" s="126"/>
      <c r="H345" s="126"/>
      <c r="I345" s="126"/>
      <c r="J345" s="126"/>
      <c r="K345" s="126"/>
      <c r="L345" s="127"/>
    </row>
    <row r="346" spans="1:12" ht="28.8" x14ac:dyDescent="0.3">
      <c r="A346" s="122" t="s">
        <v>623</v>
      </c>
      <c r="B346" s="123" t="s">
        <v>18</v>
      </c>
      <c r="C346" s="124">
        <v>95546</v>
      </c>
      <c r="D346" s="125" t="s">
        <v>625</v>
      </c>
      <c r="E346" t="s">
        <v>37</v>
      </c>
      <c r="F346" s="124" t="s">
        <v>260</v>
      </c>
      <c r="G346" s="126"/>
      <c r="H346" s="126"/>
      <c r="I346" s="126"/>
      <c r="J346" s="126"/>
      <c r="K346" s="126"/>
      <c r="L346" s="127"/>
    </row>
    <row r="347" spans="1:12" ht="28.8" x14ac:dyDescent="0.3">
      <c r="A347" s="122" t="s">
        <v>624</v>
      </c>
      <c r="B347" s="123" t="s">
        <v>18</v>
      </c>
      <c r="C347" s="124">
        <v>95547</v>
      </c>
      <c r="D347" s="125" t="s">
        <v>627</v>
      </c>
      <c r="E347" t="s">
        <v>37</v>
      </c>
      <c r="F347" s="124" t="s">
        <v>260</v>
      </c>
      <c r="G347" s="126"/>
      <c r="H347" s="126"/>
      <c r="I347" s="126"/>
      <c r="J347" s="126"/>
      <c r="K347" s="126"/>
      <c r="L347" s="127"/>
    </row>
    <row r="348" spans="1:12" ht="43.2" x14ac:dyDescent="0.3">
      <c r="A348" s="122" t="s">
        <v>626</v>
      </c>
      <c r="B348" s="123" t="s">
        <v>18</v>
      </c>
      <c r="C348" s="124">
        <v>86938</v>
      </c>
      <c r="D348" s="125" t="s">
        <v>629</v>
      </c>
      <c r="E348" t="s">
        <v>37</v>
      </c>
      <c r="F348" s="124" t="s">
        <v>30</v>
      </c>
      <c r="G348" s="126"/>
      <c r="H348" s="126"/>
      <c r="I348" s="126"/>
      <c r="J348" s="126"/>
      <c r="K348" s="126"/>
      <c r="L348" s="127"/>
    </row>
    <row r="349" spans="1:12" ht="28.8" x14ac:dyDescent="0.3">
      <c r="A349" s="122" t="s">
        <v>628</v>
      </c>
      <c r="B349" s="123" t="s">
        <v>18</v>
      </c>
      <c r="C349" s="124">
        <v>99635</v>
      </c>
      <c r="D349" s="125" t="s">
        <v>631</v>
      </c>
      <c r="E349" t="s">
        <v>37</v>
      </c>
      <c r="F349" s="124" t="s">
        <v>237</v>
      </c>
      <c r="G349" s="126"/>
      <c r="H349" s="126"/>
      <c r="I349" s="126"/>
      <c r="J349" s="126"/>
      <c r="K349" s="126"/>
      <c r="L349" s="127"/>
    </row>
    <row r="350" spans="1:12" ht="28.8" x14ac:dyDescent="0.3">
      <c r="A350" s="122" t="s">
        <v>630</v>
      </c>
      <c r="B350" s="123" t="s">
        <v>18</v>
      </c>
      <c r="C350" s="124">
        <v>86915</v>
      </c>
      <c r="D350" s="125" t="s">
        <v>633</v>
      </c>
      <c r="E350" t="s">
        <v>37</v>
      </c>
      <c r="F350" s="124" t="s">
        <v>296</v>
      </c>
      <c r="G350" s="126"/>
      <c r="H350" s="126"/>
      <c r="I350" s="126"/>
      <c r="J350" s="126"/>
      <c r="K350" s="126"/>
      <c r="L350" s="127"/>
    </row>
    <row r="351" spans="1:12" ht="43.2" x14ac:dyDescent="0.3">
      <c r="A351" s="122" t="s">
        <v>632</v>
      </c>
      <c r="B351" s="123" t="s">
        <v>18</v>
      </c>
      <c r="C351" s="124">
        <v>86935</v>
      </c>
      <c r="D351" s="125" t="s">
        <v>636</v>
      </c>
      <c r="E351" t="s">
        <v>37</v>
      </c>
      <c r="F351" s="124" t="s">
        <v>30</v>
      </c>
      <c r="G351" s="126"/>
      <c r="H351" s="126"/>
      <c r="I351" s="126"/>
      <c r="J351" s="126"/>
      <c r="K351" s="126"/>
      <c r="L351" s="127"/>
    </row>
    <row r="352" spans="1:12" ht="28.8" x14ac:dyDescent="0.3">
      <c r="A352" s="122" t="s">
        <v>634</v>
      </c>
      <c r="B352" s="123" t="s">
        <v>18</v>
      </c>
      <c r="C352" s="124">
        <v>100860</v>
      </c>
      <c r="D352" s="125" t="s">
        <v>798</v>
      </c>
      <c r="E352" t="s">
        <v>37</v>
      </c>
      <c r="F352" s="124" t="s">
        <v>237</v>
      </c>
      <c r="G352" s="126"/>
      <c r="H352" s="126"/>
      <c r="I352" s="126"/>
      <c r="J352" s="126"/>
      <c r="K352" s="126"/>
      <c r="L352" s="127"/>
    </row>
    <row r="353" spans="1:12" ht="43.2" x14ac:dyDescent="0.3">
      <c r="A353" s="122" t="s">
        <v>635</v>
      </c>
      <c r="B353" s="123" t="s">
        <v>18</v>
      </c>
      <c r="C353" s="124">
        <v>86929</v>
      </c>
      <c r="D353" s="125" t="s">
        <v>953</v>
      </c>
      <c r="E353" t="s">
        <v>37</v>
      </c>
      <c r="F353" s="124" t="s">
        <v>237</v>
      </c>
      <c r="G353" s="126"/>
      <c r="H353" s="126"/>
      <c r="I353" s="126"/>
      <c r="J353" s="126"/>
      <c r="K353" s="126"/>
      <c r="L353" s="127"/>
    </row>
    <row r="354" spans="1:12" ht="28.8" x14ac:dyDescent="0.3">
      <c r="A354" s="122" t="s">
        <v>637</v>
      </c>
      <c r="B354" s="123" t="s">
        <v>18</v>
      </c>
      <c r="C354" s="124">
        <v>86911</v>
      </c>
      <c r="D354" s="125" t="s">
        <v>952</v>
      </c>
      <c r="E354" t="s">
        <v>37</v>
      </c>
      <c r="F354" s="124" t="s">
        <v>34</v>
      </c>
      <c r="G354" s="126"/>
      <c r="H354" s="126"/>
      <c r="I354" s="126"/>
      <c r="J354" s="126"/>
      <c r="K354" s="126"/>
      <c r="L354" s="127"/>
    </row>
    <row r="355" spans="1:12" ht="28.8" x14ac:dyDescent="0.3">
      <c r="A355" s="122" t="s">
        <v>638</v>
      </c>
      <c r="B355" s="123" t="s">
        <v>18</v>
      </c>
      <c r="C355" s="124">
        <v>86914</v>
      </c>
      <c r="D355" s="125" t="s">
        <v>951</v>
      </c>
      <c r="E355" t="s">
        <v>37</v>
      </c>
      <c r="F355" s="124" t="s">
        <v>237</v>
      </c>
      <c r="G355" s="126"/>
      <c r="H355" s="126"/>
      <c r="I355" s="126"/>
      <c r="J355" s="126"/>
      <c r="K355" s="126"/>
      <c r="L355" s="127"/>
    </row>
    <row r="356" spans="1:12" ht="28.8" x14ac:dyDescent="0.3">
      <c r="A356" s="122" t="s">
        <v>799</v>
      </c>
      <c r="B356" s="123" t="s">
        <v>18</v>
      </c>
      <c r="C356" s="124">
        <v>86903</v>
      </c>
      <c r="D356" s="125" t="s">
        <v>950</v>
      </c>
      <c r="E356" t="s">
        <v>37</v>
      </c>
      <c r="F356" s="124" t="s">
        <v>260</v>
      </c>
      <c r="G356" s="126"/>
      <c r="H356" s="126"/>
      <c r="I356" s="126"/>
      <c r="J356" s="126"/>
      <c r="K356" s="126"/>
      <c r="L356" s="127"/>
    </row>
    <row r="357" spans="1:12" ht="18.149999999999999" customHeight="1" x14ac:dyDescent="0.35">
      <c r="A357" s="128" t="s">
        <v>639</v>
      </c>
      <c r="B357" s="129" t="s">
        <v>640</v>
      </c>
      <c r="C357" s="130"/>
      <c r="D357" s="130"/>
      <c r="E357" s="130"/>
      <c r="F357" s="131">
        <v>1</v>
      </c>
      <c r="G357" s="130"/>
      <c r="H357" s="130"/>
      <c r="I357" s="130"/>
      <c r="J357" s="132"/>
      <c r="K357" s="132"/>
      <c r="L357" s="133"/>
    </row>
    <row r="358" spans="1:12" ht="28.8" x14ac:dyDescent="0.3">
      <c r="A358" s="122" t="s">
        <v>641</v>
      </c>
      <c r="B358" s="123" t="s">
        <v>18</v>
      </c>
      <c r="C358" s="124">
        <v>100866</v>
      </c>
      <c r="D358" s="125" t="s">
        <v>642</v>
      </c>
      <c r="E358" t="s">
        <v>37</v>
      </c>
      <c r="F358" s="124" t="s">
        <v>34</v>
      </c>
      <c r="G358" s="126"/>
      <c r="H358" s="126"/>
      <c r="I358" s="126"/>
      <c r="J358" s="126"/>
      <c r="K358" s="126"/>
      <c r="L358" s="127"/>
    </row>
    <row r="359" spans="1:12" ht="28.8" x14ac:dyDescent="0.3">
      <c r="A359" s="122" t="s">
        <v>643</v>
      </c>
      <c r="B359" s="123" t="s">
        <v>18</v>
      </c>
      <c r="C359" s="124">
        <v>100868</v>
      </c>
      <c r="D359" s="125" t="s">
        <v>644</v>
      </c>
      <c r="E359" t="s">
        <v>37</v>
      </c>
      <c r="F359" s="124" t="s">
        <v>260</v>
      </c>
      <c r="G359" s="126"/>
      <c r="H359" s="126"/>
      <c r="I359" s="126"/>
      <c r="J359" s="126"/>
      <c r="K359" s="126"/>
      <c r="L359" s="127"/>
    </row>
    <row r="360" spans="1:12" ht="28.8" x14ac:dyDescent="0.3">
      <c r="A360" s="122" t="s">
        <v>645</v>
      </c>
      <c r="B360" s="123" t="s">
        <v>18</v>
      </c>
      <c r="C360" s="124">
        <v>104658</v>
      </c>
      <c r="D360" s="125" t="s">
        <v>646</v>
      </c>
      <c r="E360" t="s">
        <v>29</v>
      </c>
      <c r="F360" s="124" t="s">
        <v>647</v>
      </c>
      <c r="G360" s="126"/>
      <c r="H360" s="126"/>
      <c r="I360" s="126"/>
      <c r="J360" s="126"/>
      <c r="K360" s="126"/>
      <c r="L360" s="127"/>
    </row>
    <row r="361" spans="1:12" ht="28.8" x14ac:dyDescent="0.3">
      <c r="A361" s="122" t="s">
        <v>648</v>
      </c>
      <c r="B361" s="123" t="s">
        <v>18</v>
      </c>
      <c r="C361" s="124">
        <v>101094</v>
      </c>
      <c r="D361" s="125" t="s">
        <v>649</v>
      </c>
      <c r="E361" t="s">
        <v>25</v>
      </c>
      <c r="F361" s="124" t="s">
        <v>650</v>
      </c>
      <c r="G361" s="126"/>
      <c r="H361" s="126"/>
      <c r="I361" s="126"/>
      <c r="J361" s="126"/>
      <c r="K361" s="126"/>
      <c r="L361" s="127"/>
    </row>
    <row r="362" spans="1:12" x14ac:dyDescent="0.3">
      <c r="A362" s="122" t="s">
        <v>651</v>
      </c>
      <c r="B362" s="123" t="s">
        <v>43</v>
      </c>
      <c r="C362" s="124" t="s">
        <v>652</v>
      </c>
      <c r="D362" s="125" t="s">
        <v>653</v>
      </c>
      <c r="E362" t="s">
        <v>37</v>
      </c>
      <c r="F362" s="124" t="s">
        <v>34</v>
      </c>
      <c r="G362" s="126"/>
      <c r="H362" s="126"/>
      <c r="I362" s="126"/>
      <c r="J362" s="126"/>
      <c r="K362" s="126"/>
      <c r="L362" s="127"/>
    </row>
    <row r="363" spans="1:12" x14ac:dyDescent="0.3">
      <c r="A363" s="122" t="s">
        <v>654</v>
      </c>
      <c r="B363" s="123" t="s">
        <v>43</v>
      </c>
      <c r="C363" s="124" t="s">
        <v>655</v>
      </c>
      <c r="D363" s="125" t="s">
        <v>656</v>
      </c>
      <c r="E363" t="s">
        <v>37</v>
      </c>
      <c r="F363" s="124" t="s">
        <v>237</v>
      </c>
      <c r="G363" s="126"/>
      <c r="H363" s="126"/>
      <c r="I363" s="126"/>
      <c r="J363" s="126"/>
      <c r="K363" s="126"/>
      <c r="L363" s="127"/>
    </row>
    <row r="364" spans="1:12" ht="18.149999999999999" customHeight="1" x14ac:dyDescent="0.35">
      <c r="A364" s="128" t="s">
        <v>657</v>
      </c>
      <c r="B364" s="129" t="s">
        <v>658</v>
      </c>
      <c r="C364" s="130"/>
      <c r="D364" s="130"/>
      <c r="E364" s="130"/>
      <c r="F364" s="131">
        <v>1</v>
      </c>
      <c r="G364" s="130"/>
      <c r="H364" s="130"/>
      <c r="I364" s="130"/>
      <c r="J364" s="132"/>
      <c r="K364" s="132"/>
      <c r="L364" s="133"/>
    </row>
    <row r="365" spans="1:12" ht="18.149999999999999" customHeight="1" x14ac:dyDescent="0.35">
      <c r="A365" s="128" t="s">
        <v>659</v>
      </c>
      <c r="B365" s="129" t="s">
        <v>660</v>
      </c>
      <c r="C365" s="130"/>
      <c r="D365" s="130"/>
      <c r="E365" s="130"/>
      <c r="F365" s="131">
        <v>1</v>
      </c>
      <c r="G365" s="130"/>
      <c r="H365" s="130"/>
      <c r="I365" s="130"/>
      <c r="J365" s="132"/>
      <c r="K365" s="132"/>
      <c r="L365" s="133"/>
    </row>
    <row r="366" spans="1:12" ht="43.2" x14ac:dyDescent="0.3">
      <c r="A366" s="122" t="s">
        <v>661</v>
      </c>
      <c r="B366" s="123" t="s">
        <v>18</v>
      </c>
      <c r="C366" s="124">
        <v>98546</v>
      </c>
      <c r="D366" s="125" t="s">
        <v>662</v>
      </c>
      <c r="E366" t="s">
        <v>29</v>
      </c>
      <c r="F366" s="124" t="s">
        <v>118</v>
      </c>
      <c r="G366" s="126"/>
      <c r="H366" s="126"/>
      <c r="I366" s="126"/>
      <c r="J366" s="126"/>
      <c r="K366" s="126"/>
      <c r="L366" s="127"/>
    </row>
    <row r="367" spans="1:12" ht="18.149999999999999" customHeight="1" x14ac:dyDescent="0.35">
      <c r="A367" s="128" t="s">
        <v>663</v>
      </c>
      <c r="B367" s="129" t="s">
        <v>664</v>
      </c>
      <c r="C367" s="130"/>
      <c r="D367" s="130"/>
      <c r="E367" s="130"/>
      <c r="F367" s="131">
        <v>1</v>
      </c>
      <c r="G367" s="130"/>
      <c r="H367" s="130"/>
      <c r="I367" s="130"/>
      <c r="J367" s="132"/>
      <c r="K367" s="132"/>
      <c r="L367" s="133"/>
    </row>
    <row r="368" spans="1:12" ht="28.8" x14ac:dyDescent="0.3">
      <c r="A368" s="122" t="s">
        <v>665</v>
      </c>
      <c r="B368" s="123" t="s">
        <v>18</v>
      </c>
      <c r="C368" s="124">
        <v>98555</v>
      </c>
      <c r="D368" s="125" t="s">
        <v>666</v>
      </c>
      <c r="E368" t="s">
        <v>29</v>
      </c>
      <c r="F368" s="124" t="s">
        <v>667</v>
      </c>
      <c r="G368" s="126"/>
      <c r="H368" s="126"/>
      <c r="I368" s="126"/>
      <c r="J368" s="126"/>
      <c r="K368" s="126"/>
      <c r="L368" s="127"/>
    </row>
    <row r="369" spans="1:12" ht="18.149999999999999" customHeight="1" x14ac:dyDescent="0.35">
      <c r="A369" s="128" t="s">
        <v>668</v>
      </c>
      <c r="B369" s="129" t="s">
        <v>669</v>
      </c>
      <c r="C369" s="130"/>
      <c r="D369" s="130"/>
      <c r="E369" s="130"/>
      <c r="F369" s="131">
        <v>1</v>
      </c>
      <c r="G369" s="130"/>
      <c r="H369" s="130"/>
      <c r="I369" s="130"/>
      <c r="J369" s="132"/>
      <c r="K369" s="132"/>
      <c r="L369" s="133"/>
    </row>
    <row r="370" spans="1:12" ht="28.8" x14ac:dyDescent="0.3">
      <c r="A370" s="122" t="s">
        <v>670</v>
      </c>
      <c r="B370" s="123" t="s">
        <v>18</v>
      </c>
      <c r="C370" s="124">
        <v>103946</v>
      </c>
      <c r="D370" s="125" t="s">
        <v>671</v>
      </c>
      <c r="E370" t="s">
        <v>29</v>
      </c>
      <c r="F370" s="124" t="s">
        <v>672</v>
      </c>
      <c r="G370" s="126"/>
      <c r="H370" s="126"/>
      <c r="I370" s="126"/>
      <c r="J370" s="126"/>
      <c r="K370" s="126"/>
      <c r="L370" s="127"/>
    </row>
    <row r="371" spans="1:12" x14ac:dyDescent="0.3">
      <c r="A371" s="122" t="s">
        <v>673</v>
      </c>
      <c r="B371" s="123" t="s">
        <v>18</v>
      </c>
      <c r="C371" s="124">
        <v>98509</v>
      </c>
      <c r="D371" s="125" t="s">
        <v>674</v>
      </c>
      <c r="E371" t="s">
        <v>37</v>
      </c>
      <c r="F371" s="124" t="s">
        <v>470</v>
      </c>
      <c r="G371" s="126"/>
      <c r="H371" s="126"/>
      <c r="I371" s="126"/>
      <c r="J371" s="126"/>
      <c r="K371" s="126"/>
      <c r="L371" s="127"/>
    </row>
    <row r="372" spans="1:12" ht="28.8" x14ac:dyDescent="0.3">
      <c r="A372" s="122" t="s">
        <v>675</v>
      </c>
      <c r="B372" s="123" t="s">
        <v>18</v>
      </c>
      <c r="C372" s="124">
        <v>98510</v>
      </c>
      <c r="D372" s="125" t="s">
        <v>676</v>
      </c>
      <c r="E372" t="s">
        <v>37</v>
      </c>
      <c r="F372" s="124" t="s">
        <v>260</v>
      </c>
      <c r="G372" s="126"/>
      <c r="H372" s="126"/>
      <c r="I372" s="126"/>
      <c r="J372" s="126"/>
      <c r="K372" s="126"/>
      <c r="L372" s="127"/>
    </row>
    <row r="373" spans="1:12" ht="18.149999999999999" customHeight="1" x14ac:dyDescent="0.35">
      <c r="A373" s="128" t="s">
        <v>677</v>
      </c>
      <c r="B373" s="129" t="s">
        <v>678</v>
      </c>
      <c r="C373" s="130"/>
      <c r="D373" s="130"/>
      <c r="E373" s="130"/>
      <c r="F373" s="131">
        <v>1</v>
      </c>
      <c r="G373" s="130"/>
      <c r="H373" s="130"/>
      <c r="I373" s="130"/>
      <c r="J373" s="132"/>
      <c r="K373" s="132"/>
      <c r="L373" s="133"/>
    </row>
    <row r="374" spans="1:12" x14ac:dyDescent="0.3">
      <c r="A374" s="122" t="s">
        <v>679</v>
      </c>
      <c r="B374" s="123" t="s">
        <v>43</v>
      </c>
      <c r="C374" s="124" t="s">
        <v>680</v>
      </c>
      <c r="D374" s="125" t="s">
        <v>681</v>
      </c>
      <c r="E374" t="s">
        <v>29</v>
      </c>
      <c r="F374" s="124" t="s">
        <v>682</v>
      </c>
      <c r="G374" s="126"/>
      <c r="H374" s="126"/>
      <c r="I374" s="126"/>
      <c r="J374" s="126"/>
      <c r="K374" s="126"/>
      <c r="L374" s="127"/>
    </row>
    <row r="375" spans="1:12" ht="28.8" x14ac:dyDescent="0.3">
      <c r="A375" s="122" t="s">
        <v>683</v>
      </c>
      <c r="B375" s="123" t="s">
        <v>18</v>
      </c>
      <c r="C375" s="124">
        <v>99861</v>
      </c>
      <c r="D375" s="125" t="s">
        <v>684</v>
      </c>
      <c r="E375" t="s">
        <v>29</v>
      </c>
      <c r="F375" s="124" t="s">
        <v>685</v>
      </c>
      <c r="G375" s="126"/>
      <c r="H375" s="126"/>
      <c r="I375" s="126"/>
      <c r="J375" s="126"/>
      <c r="K375" s="126"/>
      <c r="L375" s="127"/>
    </row>
    <row r="376" spans="1:12" ht="18.149999999999999" customHeight="1" x14ac:dyDescent="0.35">
      <c r="A376" s="128" t="s">
        <v>686</v>
      </c>
      <c r="B376" s="129" t="s">
        <v>687</v>
      </c>
      <c r="C376" s="130"/>
      <c r="D376" s="130"/>
      <c r="E376" s="130"/>
      <c r="F376" s="131">
        <v>1</v>
      </c>
      <c r="G376" s="130"/>
      <c r="H376" s="130"/>
      <c r="I376" s="130"/>
      <c r="J376" s="132"/>
      <c r="K376" s="132"/>
      <c r="L376" s="133"/>
    </row>
    <row r="377" spans="1:12" x14ac:dyDescent="0.3">
      <c r="A377" s="122" t="s">
        <v>688</v>
      </c>
      <c r="B377" s="123" t="s">
        <v>43</v>
      </c>
      <c r="C377" s="124" t="s">
        <v>689</v>
      </c>
      <c r="D377" s="125" t="s">
        <v>690</v>
      </c>
      <c r="E377" t="s">
        <v>29</v>
      </c>
      <c r="F377" s="124" t="s">
        <v>52</v>
      </c>
      <c r="G377" s="126"/>
      <c r="H377" s="126"/>
      <c r="I377" s="126"/>
      <c r="J377" s="126"/>
      <c r="K377" s="126"/>
      <c r="L377" s="127"/>
    </row>
    <row r="378" spans="1:12" x14ac:dyDescent="0.3">
      <c r="A378" s="122" t="s">
        <v>691</v>
      </c>
      <c r="B378" s="123" t="s">
        <v>43</v>
      </c>
      <c r="C378" s="124" t="s">
        <v>692</v>
      </c>
      <c r="D378" s="125" t="s">
        <v>693</v>
      </c>
      <c r="E378" t="s">
        <v>37</v>
      </c>
      <c r="F378" s="124" t="s">
        <v>38</v>
      </c>
      <c r="G378" s="126"/>
      <c r="H378" s="126"/>
      <c r="I378" s="126"/>
      <c r="J378" s="126"/>
      <c r="K378" s="126"/>
      <c r="L378" s="127"/>
    </row>
    <row r="379" spans="1:12" s="152" customFormat="1" ht="18.149999999999999" customHeight="1" x14ac:dyDescent="0.3">
      <c r="A379" s="146"/>
      <c r="B379" s="147"/>
      <c r="C379" s="148"/>
      <c r="D379" s="148"/>
      <c r="E379" s="148"/>
      <c r="F379" s="149"/>
      <c r="G379" s="148"/>
      <c r="H379" s="148"/>
      <c r="I379" s="148" t="s">
        <v>14</v>
      </c>
      <c r="J379" s="150">
        <v>0</v>
      </c>
      <c r="K379" s="150">
        <v>0</v>
      </c>
      <c r="L379" s="151"/>
    </row>
    <row r="380" spans="1:12" x14ac:dyDescent="0.3">
      <c r="A380" s="134"/>
      <c r="L380" s="135"/>
    </row>
    <row r="381" spans="1:12" s="152" customFormat="1" ht="18.149999999999999" customHeight="1" x14ac:dyDescent="0.3">
      <c r="A381" s="146"/>
      <c r="B381" s="147"/>
      <c r="C381" s="148"/>
      <c r="D381" s="148"/>
      <c r="E381" s="148"/>
      <c r="F381" s="149"/>
      <c r="G381" s="148"/>
      <c r="H381" s="148"/>
      <c r="I381" s="148"/>
      <c r="J381" s="150"/>
      <c r="K381" s="150" t="s">
        <v>13</v>
      </c>
      <c r="L381" s="151">
        <v>0</v>
      </c>
    </row>
    <row r="382" spans="1:12" s="152" customFormat="1" ht="18.149999999999999" customHeight="1" x14ac:dyDescent="0.3">
      <c r="A382" s="146"/>
      <c r="B382" s="147"/>
      <c r="C382" s="148"/>
      <c r="D382" s="148"/>
      <c r="E382" s="148"/>
      <c r="F382" s="149"/>
      <c r="G382" s="148"/>
      <c r="H382" s="148"/>
      <c r="I382" s="148"/>
      <c r="J382" s="150"/>
      <c r="K382" s="150" t="s">
        <v>694</v>
      </c>
      <c r="L382" s="151">
        <v>0</v>
      </c>
    </row>
    <row r="383" spans="1:12" s="152" customFormat="1" ht="18.149999999999999" customHeight="1" x14ac:dyDescent="0.3">
      <c r="A383" s="146"/>
      <c r="B383" s="147"/>
      <c r="C383" s="148"/>
      <c r="D383" s="148"/>
      <c r="E383" s="148"/>
      <c r="F383" s="149"/>
      <c r="G383" s="148"/>
      <c r="H383" s="148"/>
      <c r="I383" s="148"/>
      <c r="J383" s="150"/>
      <c r="K383" s="150" t="s">
        <v>14</v>
      </c>
      <c r="L383" s="151">
        <v>0</v>
      </c>
    </row>
    <row r="384" spans="1:12" x14ac:dyDescent="0.3">
      <c r="A384" s="153" t="s">
        <v>987</v>
      </c>
      <c r="B384" s="6"/>
      <c r="C384" s="6"/>
      <c r="D384" s="106" t="s">
        <v>1019</v>
      </c>
      <c r="E384" s="106"/>
      <c r="F384" s="106"/>
      <c r="G384" s="106"/>
      <c r="H384" s="106"/>
      <c r="I384" s="106"/>
      <c r="J384" s="106"/>
      <c r="K384" s="106"/>
      <c r="L384" s="5"/>
    </row>
    <row r="385" spans="1:12" x14ac:dyDescent="0.3">
      <c r="A385" s="7"/>
      <c r="B385" s="1"/>
      <c r="D385" s="6"/>
      <c r="E385" s="6"/>
      <c r="F385" s="6"/>
      <c r="G385" s="106"/>
      <c r="H385" s="106"/>
      <c r="I385" s="106"/>
      <c r="J385" s="106"/>
      <c r="K385" s="106"/>
      <c r="L385" s="5"/>
    </row>
    <row r="386" spans="1:12" x14ac:dyDescent="0.3">
      <c r="A386" s="7"/>
      <c r="B386" s="1"/>
      <c r="C386" s="8" t="s">
        <v>695</v>
      </c>
      <c r="D386" s="6"/>
      <c r="E386" s="6"/>
      <c r="F386" s="6"/>
      <c r="G386" s="106"/>
      <c r="H386" s="106"/>
      <c r="I386" s="106"/>
      <c r="J386" s="106"/>
      <c r="K386" s="106"/>
      <c r="L386" s="5"/>
    </row>
    <row r="387" spans="1:12" x14ac:dyDescent="0.3">
      <c r="A387" s="7"/>
      <c r="B387" s="1"/>
      <c r="C387" s="6"/>
      <c r="D387" s="6"/>
      <c r="E387" s="6"/>
      <c r="F387" s="6"/>
      <c r="G387" s="106"/>
      <c r="H387" s="106"/>
      <c r="I387" s="106"/>
      <c r="J387" s="106"/>
      <c r="K387" s="106"/>
      <c r="L387" s="5"/>
    </row>
    <row r="388" spans="1:12" ht="15" thickBot="1" x14ac:dyDescent="0.35">
      <c r="A388" s="4"/>
      <c r="B388" s="3"/>
      <c r="C388" s="2"/>
      <c r="D388" s="2"/>
      <c r="E388" s="2"/>
      <c r="F388" s="2"/>
      <c r="G388" s="2"/>
      <c r="H388" s="114"/>
      <c r="I388" s="114"/>
      <c r="J388" s="114"/>
      <c r="K388" s="114"/>
      <c r="L388" s="115"/>
    </row>
  </sheetData>
  <sheetProtection formatCells="0" formatColumns="0" formatRows="0" insertColumns="0" insertRows="0" insertHyperlinks="0" deleteColumns="0" deleteRows="0" sort="0" autoFilter="0" pivotTables="0"/>
  <autoFilter ref="A13:K13" xr:uid="{00000000-0009-0000-0000-000000000000}"/>
  <mergeCells count="11">
    <mergeCell ref="F12:F13"/>
    <mergeCell ref="G12:G13"/>
    <mergeCell ref="A8:D8"/>
    <mergeCell ref="A9:L9"/>
    <mergeCell ref="H12:I12"/>
    <mergeCell ref="J12:L12"/>
    <mergeCell ref="A12:A13"/>
    <mergeCell ref="B12:B13"/>
    <mergeCell ref="C12:C13"/>
    <mergeCell ref="D12:D13"/>
    <mergeCell ref="E12:E13"/>
  </mergeCells>
  <pageMargins left="0.23622047244094491" right="0.23622047244094491" top="0.23622047244094491" bottom="0.23622047244094491" header="0.31496062992125984" footer="0.31496062992125984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2BB4-D22F-43B2-A3C4-3EE15E3E9E3F}">
  <dimension ref="A1:R60"/>
  <sheetViews>
    <sheetView workbookViewId="0">
      <selection activeCell="C7" sqref="C7"/>
    </sheetView>
  </sheetViews>
  <sheetFormatPr defaultColWidth="9.109375" defaultRowHeight="14.4" x14ac:dyDescent="0.3"/>
  <cols>
    <col min="1" max="1" width="2.44140625" style="63" customWidth="1"/>
    <col min="2" max="2" width="43.44140625" style="63" customWidth="1"/>
    <col min="3" max="3" width="19.88671875" style="63" customWidth="1"/>
    <col min="4" max="4" width="1.88671875" style="63" customWidth="1"/>
    <col min="5" max="5" width="24.109375" style="63" customWidth="1"/>
    <col min="6" max="6" width="22.44140625" style="63" customWidth="1"/>
    <col min="7" max="7" width="17.109375" style="63" customWidth="1"/>
    <col min="8" max="8" width="20" style="63" customWidth="1"/>
    <col min="9" max="9" width="2.109375" style="63" customWidth="1"/>
    <col min="10" max="10" width="17.109375" style="63" customWidth="1"/>
    <col min="11" max="11" width="13.6640625" style="63" customWidth="1"/>
    <col min="12" max="12" width="3.88671875" style="63" customWidth="1"/>
    <col min="13" max="13" width="4" style="63" customWidth="1"/>
    <col min="14" max="14" width="3.44140625" style="63" customWidth="1"/>
    <col min="15" max="15" width="18" style="63" customWidth="1"/>
    <col min="16" max="16" width="4.109375" style="63" customWidth="1"/>
    <col min="17" max="17" width="17.88671875" style="63" customWidth="1"/>
    <col min="18" max="18" width="19.6640625" style="63" customWidth="1"/>
    <col min="19" max="16384" width="9.109375" style="63"/>
  </cols>
  <sheetData>
    <row r="1" spans="1:18" ht="24" thickBot="1" x14ac:dyDescent="0.5">
      <c r="A1" s="188" t="s">
        <v>795</v>
      </c>
      <c r="B1" s="188"/>
      <c r="C1" s="188"/>
      <c r="D1" s="188"/>
      <c r="E1" s="188"/>
      <c r="F1" s="188"/>
      <c r="G1" s="188"/>
      <c r="H1" s="188"/>
      <c r="I1" s="188"/>
      <c r="J1" s="188"/>
      <c r="K1" s="65"/>
      <c r="L1" s="65"/>
      <c r="M1" s="65"/>
      <c r="N1" s="65"/>
      <c r="O1" s="65"/>
    </row>
    <row r="2" spans="1:18" ht="15" thickBot="1" x14ac:dyDescent="0.35">
      <c r="A2" s="65"/>
      <c r="B2" s="65"/>
      <c r="C2" s="65"/>
      <c r="D2" s="65"/>
      <c r="E2" s="189" t="s">
        <v>794</v>
      </c>
      <c r="F2" s="190"/>
      <c r="G2" s="190"/>
      <c r="H2" s="191"/>
      <c r="I2" s="65"/>
      <c r="J2" s="65"/>
      <c r="K2" s="65"/>
      <c r="L2" s="65"/>
      <c r="M2" s="65"/>
      <c r="N2" s="65"/>
      <c r="O2" s="65"/>
    </row>
    <row r="3" spans="1:18" ht="43.8" thickBot="1" x14ac:dyDescent="0.35">
      <c r="A3" s="65"/>
      <c r="B3" s="96" t="s">
        <v>793</v>
      </c>
      <c r="C3" s="95" t="s">
        <v>792</v>
      </c>
      <c r="D3" s="65"/>
      <c r="E3" s="94" t="s">
        <v>791</v>
      </c>
      <c r="F3" s="93" t="s">
        <v>790</v>
      </c>
      <c r="G3" s="93" t="s">
        <v>789</v>
      </c>
      <c r="H3" s="92" t="s">
        <v>788</v>
      </c>
      <c r="I3" s="65"/>
      <c r="J3" s="65"/>
      <c r="K3" s="65"/>
      <c r="L3" s="65"/>
      <c r="M3" s="65"/>
      <c r="N3" s="65"/>
      <c r="O3" s="65"/>
    </row>
    <row r="4" spans="1:18" ht="15.6" thickBot="1" x14ac:dyDescent="0.35">
      <c r="A4" s="65"/>
      <c r="B4" s="68" t="s">
        <v>765</v>
      </c>
      <c r="C4" s="78">
        <v>5.2999999999999999E-2</v>
      </c>
      <c r="D4" s="65"/>
      <c r="E4" s="84" t="s">
        <v>776</v>
      </c>
      <c r="F4" s="91">
        <v>0.2034</v>
      </c>
      <c r="G4" s="91">
        <v>0.22120000000000001</v>
      </c>
      <c r="H4" s="91">
        <v>0.25</v>
      </c>
      <c r="I4" s="65"/>
      <c r="J4" s="90" t="s">
        <v>787</v>
      </c>
      <c r="K4" s="192" t="s">
        <v>786</v>
      </c>
      <c r="L4" s="192"/>
      <c r="M4" s="192"/>
      <c r="N4" s="192"/>
      <c r="O4" s="192"/>
      <c r="P4" s="89">
        <v>-1</v>
      </c>
      <c r="Q4" s="79"/>
      <c r="R4" s="79"/>
    </row>
    <row r="5" spans="1:18" ht="28.8" x14ac:dyDescent="0.3">
      <c r="A5" s="65"/>
      <c r="B5" s="67" t="s">
        <v>764</v>
      </c>
      <c r="C5" s="78">
        <v>0.01</v>
      </c>
      <c r="D5" s="65"/>
      <c r="E5" s="84" t="s">
        <v>773</v>
      </c>
      <c r="F5" s="88">
        <v>0.19600000000000001</v>
      </c>
      <c r="G5" s="88">
        <v>0.2097</v>
      </c>
      <c r="H5" s="88">
        <v>0.24229999999999999</v>
      </c>
      <c r="I5" s="65"/>
      <c r="J5" s="85"/>
      <c r="K5" s="193" t="s">
        <v>785</v>
      </c>
      <c r="L5" s="193"/>
      <c r="M5" s="193"/>
      <c r="N5" s="193"/>
      <c r="O5" s="193"/>
      <c r="P5" s="79"/>
      <c r="Q5" s="79"/>
      <c r="R5" s="79"/>
    </row>
    <row r="6" spans="1:18" ht="28.8" x14ac:dyDescent="0.3">
      <c r="A6" s="65"/>
      <c r="B6" s="67" t="s">
        <v>763</v>
      </c>
      <c r="C6" s="78">
        <v>1.2699999999999999E-2</v>
      </c>
      <c r="D6" s="65"/>
      <c r="E6" s="84" t="s">
        <v>772</v>
      </c>
      <c r="F6" s="83">
        <v>0.20760000000000001</v>
      </c>
      <c r="G6" s="83">
        <v>0.24179999999999999</v>
      </c>
      <c r="H6" s="83">
        <v>0.26440000000000002</v>
      </c>
      <c r="I6" s="65"/>
      <c r="J6" s="85"/>
      <c r="K6" s="194"/>
      <c r="L6" s="194"/>
      <c r="M6" s="194"/>
      <c r="N6" s="85"/>
      <c r="O6" s="85"/>
      <c r="P6" s="79"/>
      <c r="Q6" s="79"/>
      <c r="R6" s="79"/>
    </row>
    <row r="7" spans="1:18" ht="28.8" x14ac:dyDescent="0.3">
      <c r="A7" s="65"/>
      <c r="B7" s="67" t="s">
        <v>762</v>
      </c>
      <c r="C7" s="78">
        <v>1.23E-2</v>
      </c>
      <c r="D7" s="65"/>
      <c r="E7" s="84" t="s">
        <v>771</v>
      </c>
      <c r="F7" s="83">
        <v>0.24</v>
      </c>
      <c r="G7" s="83">
        <v>0.25840000000000002</v>
      </c>
      <c r="H7" s="83">
        <v>0.27860000000000001</v>
      </c>
      <c r="I7" s="65"/>
      <c r="J7" s="87"/>
      <c r="K7" s="86"/>
      <c r="L7" s="195"/>
      <c r="M7" s="195"/>
      <c r="N7" s="195"/>
      <c r="O7" s="80"/>
      <c r="P7" s="79"/>
      <c r="Q7" s="79"/>
      <c r="R7" s="79"/>
    </row>
    <row r="8" spans="1:18" ht="28.8" x14ac:dyDescent="0.3">
      <c r="A8" s="65"/>
      <c r="B8" s="67" t="s">
        <v>761</v>
      </c>
      <c r="C8" s="78">
        <v>6.8000000000000005E-2</v>
      </c>
      <c r="D8" s="65"/>
      <c r="E8" s="84" t="s">
        <v>770</v>
      </c>
      <c r="F8" s="83">
        <v>0.22800000000000001</v>
      </c>
      <c r="G8" s="83">
        <v>0.27479999999999999</v>
      </c>
      <c r="H8" s="83">
        <v>0.3095</v>
      </c>
      <c r="I8" s="65"/>
      <c r="J8" s="85"/>
      <c r="K8" s="85"/>
      <c r="L8" s="85"/>
      <c r="M8" s="85"/>
      <c r="N8" s="85"/>
      <c r="O8" s="80"/>
      <c r="P8" s="79"/>
      <c r="Q8" s="79"/>
      <c r="R8" s="79"/>
    </row>
    <row r="9" spans="1:18" ht="28.8" x14ac:dyDescent="0.3">
      <c r="A9" s="65"/>
      <c r="B9" s="67" t="s">
        <v>784</v>
      </c>
      <c r="C9" s="78">
        <v>6.4999999999999997E-3</v>
      </c>
      <c r="D9" s="65"/>
      <c r="E9" s="84" t="s">
        <v>769</v>
      </c>
      <c r="F9" s="83">
        <v>0.111</v>
      </c>
      <c r="G9" s="83">
        <v>0.14019999999999999</v>
      </c>
      <c r="H9" s="83">
        <v>0.16800000000000001</v>
      </c>
      <c r="I9" s="65"/>
      <c r="J9" s="82" t="s">
        <v>783</v>
      </c>
      <c r="K9" s="81">
        <f>TRUNC((((1+C4+C5+C6)*(1+C7)*(1+C8))/(1-(C9+C10+C11)))-1,4)</f>
        <v>0.24579999999999999</v>
      </c>
      <c r="L9" s="196" t="s">
        <v>782</v>
      </c>
      <c r="M9" s="196"/>
      <c r="N9" s="196"/>
      <c r="O9" s="80"/>
      <c r="P9" s="79"/>
      <c r="Q9" s="79"/>
      <c r="R9" s="79"/>
    </row>
    <row r="10" spans="1:18" x14ac:dyDescent="0.3">
      <c r="A10" s="65"/>
      <c r="B10" s="67" t="s">
        <v>781</v>
      </c>
      <c r="C10" s="78">
        <v>0.03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18" ht="15" thickBot="1" x14ac:dyDescent="0.35">
      <c r="A11" s="65"/>
      <c r="B11" s="67" t="s">
        <v>780</v>
      </c>
      <c r="C11" s="77">
        <v>0.03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8" ht="15" thickBot="1" x14ac:dyDescent="0.35">
      <c r="A12" s="65"/>
      <c r="B12" s="67" t="s">
        <v>779</v>
      </c>
      <c r="C12" s="76">
        <v>0</v>
      </c>
      <c r="D12" s="65"/>
      <c r="E12" s="65"/>
      <c r="F12" s="189" t="s">
        <v>778</v>
      </c>
      <c r="G12" s="190"/>
      <c r="H12" s="191"/>
      <c r="I12" s="65"/>
      <c r="J12" s="65"/>
      <c r="K12" s="65"/>
      <c r="L12" s="65"/>
      <c r="M12" s="65"/>
      <c r="N12" s="65"/>
      <c r="O12" s="65"/>
    </row>
    <row r="13" spans="1:18" ht="15" thickBot="1" x14ac:dyDescent="0.35">
      <c r="A13" s="65"/>
      <c r="B13" s="67" t="s">
        <v>777</v>
      </c>
      <c r="C13" s="66">
        <f>SUM(C9:C12)</f>
        <v>6.6500000000000004E-2</v>
      </c>
      <c r="D13" s="65"/>
      <c r="E13" s="65"/>
      <c r="F13" s="189" t="s">
        <v>776</v>
      </c>
      <c r="G13" s="190"/>
      <c r="H13" s="191"/>
      <c r="I13" s="65"/>
      <c r="J13" s="65"/>
      <c r="K13" s="65"/>
      <c r="L13" s="65"/>
      <c r="M13" s="65"/>
      <c r="N13" s="65"/>
      <c r="O13" s="65"/>
    </row>
    <row r="14" spans="1:18" x14ac:dyDescent="0.3">
      <c r="A14" s="65"/>
      <c r="B14" s="65"/>
      <c r="C14" s="65"/>
      <c r="D14" s="65"/>
      <c r="E14" s="65"/>
      <c r="F14" s="68" t="s">
        <v>768</v>
      </c>
      <c r="G14" s="68" t="s">
        <v>767</v>
      </c>
      <c r="H14" s="68" t="s">
        <v>766</v>
      </c>
      <c r="I14" s="65"/>
      <c r="J14" s="65"/>
      <c r="K14" s="65"/>
      <c r="L14" s="65"/>
      <c r="M14" s="65"/>
      <c r="N14" s="65"/>
      <c r="O14" s="65"/>
    </row>
    <row r="15" spans="1:18" ht="15" thickBot="1" x14ac:dyDescent="0.35">
      <c r="A15" s="65"/>
      <c r="B15" s="65"/>
      <c r="C15" s="65"/>
      <c r="D15" s="65"/>
      <c r="E15" s="67" t="s">
        <v>765</v>
      </c>
      <c r="F15" s="69">
        <v>0.03</v>
      </c>
      <c r="G15" s="66">
        <v>0.04</v>
      </c>
      <c r="H15" s="66">
        <v>5.5E-2</v>
      </c>
      <c r="I15" s="65"/>
      <c r="J15" s="65"/>
      <c r="K15" s="65"/>
      <c r="L15" s="65"/>
      <c r="M15" s="65"/>
      <c r="N15" s="65"/>
      <c r="O15" s="65"/>
    </row>
    <row r="16" spans="1:18" ht="15" thickBot="1" x14ac:dyDescent="0.35">
      <c r="A16" s="65"/>
      <c r="B16" s="75" t="s">
        <v>775</v>
      </c>
      <c r="C16" s="65"/>
      <c r="D16" s="65"/>
      <c r="E16" s="67" t="s">
        <v>764</v>
      </c>
      <c r="F16" s="69">
        <v>8.0000000000000002E-3</v>
      </c>
      <c r="G16" s="66">
        <v>8.0000000000000002E-3</v>
      </c>
      <c r="H16" s="66">
        <v>0.01</v>
      </c>
      <c r="I16" s="65"/>
      <c r="J16" s="65"/>
      <c r="K16" s="65"/>
      <c r="L16" s="65"/>
      <c r="M16" s="65"/>
      <c r="N16" s="65"/>
      <c r="O16" s="65"/>
    </row>
    <row r="17" spans="1:15" ht="15" thickBot="1" x14ac:dyDescent="0.35">
      <c r="A17" s="65"/>
      <c r="B17" s="74" t="s">
        <v>774</v>
      </c>
      <c r="C17" s="65"/>
      <c r="D17" s="65"/>
      <c r="E17" s="67" t="s">
        <v>763</v>
      </c>
      <c r="F17" s="69">
        <v>9.7000000000000003E-3</v>
      </c>
      <c r="G17" s="66">
        <v>1.2699999999999999E-2</v>
      </c>
      <c r="H17" s="66">
        <v>1.2699999999999999E-2</v>
      </c>
      <c r="I17" s="65"/>
      <c r="J17" s="65"/>
      <c r="K17" s="65"/>
      <c r="L17" s="65"/>
      <c r="M17" s="65"/>
      <c r="N17" s="65"/>
      <c r="O17" s="65"/>
    </row>
    <row r="18" spans="1:15" x14ac:dyDescent="0.3">
      <c r="A18" s="65"/>
      <c r="B18" s="65"/>
      <c r="C18" s="65"/>
      <c r="D18" s="65"/>
      <c r="E18" s="67" t="s">
        <v>762</v>
      </c>
      <c r="F18" s="69">
        <v>5.8999999999999999E-3</v>
      </c>
      <c r="G18" s="66">
        <v>1.23E-2</v>
      </c>
      <c r="H18" s="66">
        <v>1.3899999999999999E-2</v>
      </c>
      <c r="I18" s="65"/>
      <c r="J18" s="65"/>
      <c r="K18" s="65"/>
      <c r="L18" s="65"/>
      <c r="M18" s="65"/>
      <c r="N18" s="65"/>
      <c r="O18" s="65"/>
    </row>
    <row r="19" spans="1:15" x14ac:dyDescent="0.3">
      <c r="A19" s="65"/>
      <c r="B19" s="65"/>
      <c r="C19" s="65"/>
      <c r="D19" s="65"/>
      <c r="E19" s="67" t="s">
        <v>761</v>
      </c>
      <c r="F19" s="69">
        <v>6.1600000000000002E-2</v>
      </c>
      <c r="G19" s="66">
        <v>7.3999999999999996E-2</v>
      </c>
      <c r="H19" s="66">
        <v>8.9599999999999999E-2</v>
      </c>
      <c r="I19" s="65"/>
      <c r="J19" s="65"/>
      <c r="K19" s="65"/>
      <c r="L19" s="65"/>
      <c r="M19" s="65"/>
      <c r="N19" s="65"/>
      <c r="O19" s="65"/>
    </row>
    <row r="20" spans="1:15" ht="15" thickBot="1" x14ac:dyDescent="0.3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</row>
    <row r="21" spans="1:15" ht="15" thickBot="1" x14ac:dyDescent="0.35">
      <c r="A21" s="65"/>
      <c r="B21" s="65"/>
      <c r="C21" s="65"/>
      <c r="D21" s="65"/>
      <c r="E21" s="73"/>
      <c r="F21" s="197" t="s">
        <v>773</v>
      </c>
      <c r="G21" s="198"/>
      <c r="H21" s="199"/>
      <c r="I21" s="65"/>
      <c r="J21" s="65"/>
      <c r="K21" s="65"/>
      <c r="L21" s="65"/>
      <c r="M21" s="65"/>
      <c r="N21" s="65"/>
      <c r="O21" s="65"/>
    </row>
    <row r="22" spans="1:15" x14ac:dyDescent="0.3">
      <c r="A22" s="65"/>
      <c r="B22" s="65"/>
      <c r="C22" s="65"/>
      <c r="D22" s="65"/>
      <c r="E22" s="73"/>
      <c r="F22" s="72" t="s">
        <v>768</v>
      </c>
      <c r="G22" s="68" t="s">
        <v>767</v>
      </c>
      <c r="H22" s="72" t="s">
        <v>766</v>
      </c>
      <c r="I22" s="65"/>
      <c r="J22" s="65"/>
      <c r="K22" s="65"/>
      <c r="L22" s="65"/>
      <c r="M22" s="65"/>
      <c r="N22" s="65"/>
      <c r="O22" s="65"/>
    </row>
    <row r="23" spans="1:15" x14ac:dyDescent="0.3">
      <c r="A23" s="65"/>
      <c r="B23" s="65"/>
      <c r="C23" s="65"/>
      <c r="D23" s="65"/>
      <c r="E23" s="71" t="s">
        <v>765</v>
      </c>
      <c r="F23" s="69">
        <v>3.7999999999999999E-2</v>
      </c>
      <c r="G23" s="70">
        <v>4.0099999999999997E-2</v>
      </c>
      <c r="H23" s="69">
        <v>4.6699999999999998E-2</v>
      </c>
      <c r="I23" s="65"/>
      <c r="J23" s="65"/>
      <c r="K23" s="65"/>
      <c r="L23" s="65"/>
      <c r="M23" s="65"/>
      <c r="N23" s="65"/>
      <c r="O23" s="65"/>
    </row>
    <row r="24" spans="1:15" x14ac:dyDescent="0.3">
      <c r="A24" s="65"/>
      <c r="B24" s="65"/>
      <c r="C24" s="65"/>
      <c r="D24" s="65"/>
      <c r="E24" s="71" t="s">
        <v>764</v>
      </c>
      <c r="F24" s="69">
        <v>3.2000000000000002E-3</v>
      </c>
      <c r="G24" s="70">
        <v>4.0000000000000001E-3</v>
      </c>
      <c r="H24" s="69">
        <v>7.4000000000000003E-3</v>
      </c>
      <c r="I24" s="65"/>
      <c r="J24" s="65"/>
      <c r="K24" s="65"/>
      <c r="L24" s="65"/>
      <c r="M24" s="65"/>
      <c r="N24" s="65"/>
      <c r="O24" s="65"/>
    </row>
    <row r="25" spans="1:15" x14ac:dyDescent="0.3">
      <c r="A25" s="65"/>
      <c r="B25" s="65"/>
      <c r="C25" s="65"/>
      <c r="D25" s="65"/>
      <c r="E25" s="71" t="s">
        <v>763</v>
      </c>
      <c r="F25" s="69">
        <v>5.0000000000000001E-3</v>
      </c>
      <c r="G25" s="70">
        <v>5.5999999999999999E-3</v>
      </c>
      <c r="H25" s="69">
        <v>9.7000000000000003E-3</v>
      </c>
      <c r="I25" s="65"/>
      <c r="J25" s="65"/>
      <c r="K25" s="65"/>
      <c r="L25" s="65"/>
      <c r="M25" s="65"/>
      <c r="N25" s="65"/>
      <c r="O25" s="65"/>
    </row>
    <row r="26" spans="1:15" x14ac:dyDescent="0.3">
      <c r="A26" s="65"/>
      <c r="B26" s="65"/>
      <c r="C26" s="65"/>
      <c r="D26" s="65"/>
      <c r="E26" s="71" t="s">
        <v>762</v>
      </c>
      <c r="F26" s="69">
        <v>1.0200000000000001E-2</v>
      </c>
      <c r="G26" s="70">
        <v>1.11E-2</v>
      </c>
      <c r="H26" s="69">
        <v>1.21E-2</v>
      </c>
      <c r="I26" s="65"/>
      <c r="J26" s="65"/>
      <c r="K26" s="65"/>
      <c r="L26" s="65"/>
      <c r="M26" s="65"/>
      <c r="N26" s="65"/>
      <c r="O26" s="65"/>
    </row>
    <row r="27" spans="1:15" x14ac:dyDescent="0.3">
      <c r="A27" s="65"/>
      <c r="B27" s="65"/>
      <c r="C27" s="65"/>
      <c r="D27" s="65"/>
      <c r="E27" s="71" t="s">
        <v>761</v>
      </c>
      <c r="F27" s="69">
        <v>6.6400000000000001E-2</v>
      </c>
      <c r="G27" s="70">
        <v>7.2999999999999995E-2</v>
      </c>
      <c r="H27" s="69">
        <v>8.6900000000000005E-2</v>
      </c>
      <c r="I27" s="65"/>
      <c r="J27" s="65"/>
      <c r="K27" s="65"/>
      <c r="L27" s="65"/>
      <c r="M27" s="65"/>
      <c r="N27" s="65"/>
      <c r="O27" s="65"/>
    </row>
    <row r="28" spans="1:15" ht="15" thickBot="1" x14ac:dyDescent="0.3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5" thickBot="1" x14ac:dyDescent="0.35">
      <c r="A29" s="65"/>
      <c r="B29" s="65"/>
      <c r="C29" s="65"/>
      <c r="D29" s="65"/>
      <c r="E29" s="65"/>
      <c r="F29" s="189" t="s">
        <v>772</v>
      </c>
      <c r="G29" s="190"/>
      <c r="H29" s="191"/>
      <c r="I29" s="65"/>
      <c r="J29" s="65"/>
      <c r="K29" s="65"/>
      <c r="L29" s="65"/>
      <c r="M29" s="65"/>
      <c r="N29" s="65"/>
      <c r="O29" s="65"/>
    </row>
    <row r="30" spans="1:15" x14ac:dyDescent="0.3">
      <c r="A30" s="65"/>
      <c r="B30" s="65"/>
      <c r="C30" s="65"/>
      <c r="D30" s="65"/>
      <c r="E30" s="65"/>
      <c r="F30" s="68" t="s">
        <v>768</v>
      </c>
      <c r="G30" s="68" t="s">
        <v>767</v>
      </c>
      <c r="H30" s="68" t="s">
        <v>766</v>
      </c>
      <c r="I30" s="65"/>
      <c r="J30" s="65"/>
      <c r="K30" s="65"/>
      <c r="L30" s="65"/>
      <c r="M30" s="65"/>
      <c r="N30" s="65"/>
      <c r="O30" s="65"/>
    </row>
    <row r="31" spans="1:15" x14ac:dyDescent="0.3">
      <c r="A31" s="65"/>
      <c r="B31" s="65"/>
      <c r="C31" s="65"/>
      <c r="D31" s="65"/>
      <c r="E31" s="67" t="s">
        <v>765</v>
      </c>
      <c r="F31" s="66">
        <v>3.4299999999999997E-2</v>
      </c>
      <c r="G31" s="66">
        <v>4.9299999999999997E-2</v>
      </c>
      <c r="H31" s="66">
        <v>6.7100000000000007E-2</v>
      </c>
      <c r="I31" s="65"/>
      <c r="J31" s="65"/>
      <c r="K31" s="65"/>
      <c r="L31" s="65"/>
      <c r="M31" s="65"/>
      <c r="N31" s="65"/>
      <c r="O31" s="65"/>
    </row>
    <row r="32" spans="1:15" x14ac:dyDescent="0.3">
      <c r="A32" s="65"/>
      <c r="B32" s="65"/>
      <c r="C32" s="65"/>
      <c r="D32" s="65"/>
      <c r="E32" s="67" t="s">
        <v>764</v>
      </c>
      <c r="F32" s="66">
        <v>2.8E-3</v>
      </c>
      <c r="G32" s="66">
        <v>4.8999999999999998E-3</v>
      </c>
      <c r="H32" s="66">
        <v>7.4999999999999997E-3</v>
      </c>
      <c r="I32" s="65"/>
      <c r="J32" s="65"/>
      <c r="K32" s="65"/>
      <c r="L32" s="65"/>
      <c r="M32" s="65"/>
      <c r="N32" s="65"/>
      <c r="O32" s="65"/>
    </row>
    <row r="33" spans="1:15" x14ac:dyDescent="0.3">
      <c r="A33" s="65"/>
      <c r="B33" s="65"/>
      <c r="C33" s="65"/>
      <c r="D33" s="65"/>
      <c r="E33" s="67" t="s">
        <v>763</v>
      </c>
      <c r="F33" s="66">
        <v>0.01</v>
      </c>
      <c r="G33" s="66">
        <v>1.3899999999999999E-2</v>
      </c>
      <c r="H33" s="66">
        <v>1.7399999999999999E-2</v>
      </c>
      <c r="I33" s="65"/>
      <c r="J33" s="65"/>
      <c r="K33" s="65"/>
      <c r="L33" s="65"/>
      <c r="M33" s="65"/>
      <c r="N33" s="65"/>
      <c r="O33" s="65"/>
    </row>
    <row r="34" spans="1:15" x14ac:dyDescent="0.3">
      <c r="A34" s="65"/>
      <c r="B34" s="65"/>
      <c r="C34" s="65"/>
      <c r="D34" s="65"/>
      <c r="E34" s="67" t="s">
        <v>762</v>
      </c>
      <c r="F34" s="66">
        <v>9.4000000000000004E-3</v>
      </c>
      <c r="G34" s="66">
        <v>9.9000000000000008E-3</v>
      </c>
      <c r="H34" s="66">
        <v>1.17E-2</v>
      </c>
      <c r="I34" s="65"/>
      <c r="J34" s="65"/>
      <c r="K34" s="65"/>
      <c r="L34" s="65"/>
      <c r="M34" s="65"/>
      <c r="N34" s="65"/>
      <c r="O34" s="65"/>
    </row>
    <row r="35" spans="1:15" x14ac:dyDescent="0.3">
      <c r="A35" s="65"/>
      <c r="B35" s="65"/>
      <c r="C35" s="65"/>
      <c r="D35" s="65"/>
      <c r="E35" s="67" t="s">
        <v>761</v>
      </c>
      <c r="F35" s="66">
        <v>6.7400000000000002E-2</v>
      </c>
      <c r="G35" s="66">
        <v>8.0399999999999999E-2</v>
      </c>
      <c r="H35" s="66">
        <v>9.4E-2</v>
      </c>
      <c r="I35" s="65"/>
      <c r="J35" s="65"/>
      <c r="K35" s="65"/>
      <c r="L35" s="65"/>
      <c r="M35" s="65"/>
      <c r="N35" s="65"/>
      <c r="O35" s="65"/>
    </row>
    <row r="36" spans="1:15" ht="15" thickBot="1" x14ac:dyDescent="0.3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1:15" ht="15" thickBot="1" x14ac:dyDescent="0.35">
      <c r="A37" s="65"/>
      <c r="B37" s="65"/>
      <c r="C37" s="65"/>
      <c r="D37" s="65"/>
      <c r="E37" s="65"/>
      <c r="F37" s="189" t="s">
        <v>771</v>
      </c>
      <c r="G37" s="190"/>
      <c r="H37" s="191"/>
      <c r="I37" s="65"/>
      <c r="J37" s="65"/>
      <c r="K37" s="65"/>
      <c r="L37" s="65"/>
      <c r="M37" s="65"/>
      <c r="N37" s="65"/>
      <c r="O37" s="65"/>
    </row>
    <row r="38" spans="1:15" x14ac:dyDescent="0.3">
      <c r="A38" s="65"/>
      <c r="B38" s="65"/>
      <c r="C38" s="65"/>
      <c r="D38" s="65"/>
      <c r="E38" s="65"/>
      <c r="F38" s="68" t="s">
        <v>768</v>
      </c>
      <c r="G38" s="68" t="s">
        <v>767</v>
      </c>
      <c r="H38" s="68" t="s">
        <v>766</v>
      </c>
      <c r="I38" s="65"/>
      <c r="J38" s="65"/>
      <c r="K38" s="65"/>
      <c r="L38" s="65"/>
      <c r="M38" s="65"/>
      <c r="N38" s="65"/>
      <c r="O38" s="65"/>
    </row>
    <row r="39" spans="1:15" x14ac:dyDescent="0.3">
      <c r="A39" s="65"/>
      <c r="B39" s="65"/>
      <c r="C39" s="65"/>
      <c r="D39" s="65"/>
      <c r="E39" s="67" t="s">
        <v>765</v>
      </c>
      <c r="F39" s="66">
        <v>5.2900000000000003E-2</v>
      </c>
      <c r="G39" s="66">
        <v>5.9200000000000003E-2</v>
      </c>
      <c r="H39" s="66">
        <v>7.9299999999999995E-2</v>
      </c>
      <c r="I39" s="65"/>
      <c r="J39" s="65"/>
      <c r="K39" s="65"/>
      <c r="L39" s="65"/>
      <c r="M39" s="65"/>
      <c r="N39" s="65"/>
      <c r="O39" s="65"/>
    </row>
    <row r="40" spans="1:15" x14ac:dyDescent="0.3">
      <c r="A40" s="65"/>
      <c r="B40" s="65"/>
      <c r="C40" s="65"/>
      <c r="D40" s="65"/>
      <c r="E40" s="67" t="s">
        <v>764</v>
      </c>
      <c r="F40" s="66">
        <v>2.5000000000000001E-3</v>
      </c>
      <c r="G40" s="66">
        <v>5.1000000000000004E-3</v>
      </c>
      <c r="H40" s="66">
        <v>5.5999999999999999E-3</v>
      </c>
      <c r="I40" s="65"/>
      <c r="J40" s="65"/>
      <c r="K40" s="65"/>
      <c r="L40" s="65"/>
      <c r="M40" s="65"/>
      <c r="N40" s="65"/>
      <c r="O40" s="65"/>
    </row>
    <row r="41" spans="1:15" x14ac:dyDescent="0.3">
      <c r="A41" s="65"/>
      <c r="B41" s="65"/>
      <c r="C41" s="65"/>
      <c r="D41" s="65"/>
      <c r="E41" s="67" t="s">
        <v>763</v>
      </c>
      <c r="F41" s="66">
        <v>0.01</v>
      </c>
      <c r="G41" s="66">
        <v>1.4800000000000001E-2</v>
      </c>
      <c r="H41" s="66">
        <v>1.9699999999999999E-2</v>
      </c>
      <c r="I41" s="65"/>
      <c r="J41" s="65"/>
      <c r="K41" s="65"/>
      <c r="L41" s="65"/>
      <c r="M41" s="65"/>
      <c r="N41" s="65"/>
      <c r="O41" s="65"/>
    </row>
    <row r="42" spans="1:15" x14ac:dyDescent="0.3">
      <c r="A42" s="65"/>
      <c r="B42" s="65"/>
      <c r="C42" s="65"/>
      <c r="D42" s="65"/>
      <c r="E42" s="67" t="s">
        <v>762</v>
      </c>
      <c r="F42" s="66">
        <v>1.01E-2</v>
      </c>
      <c r="G42" s="66">
        <v>1.0699999999999999E-2</v>
      </c>
      <c r="H42" s="66">
        <v>1.11E-2</v>
      </c>
      <c r="I42" s="65"/>
      <c r="J42" s="65"/>
      <c r="K42" s="65"/>
      <c r="L42" s="65"/>
      <c r="M42" s="65"/>
      <c r="N42" s="65"/>
      <c r="O42" s="65"/>
    </row>
    <row r="43" spans="1:15" x14ac:dyDescent="0.3">
      <c r="A43" s="65"/>
      <c r="B43" s="65"/>
      <c r="C43" s="65"/>
      <c r="D43" s="65"/>
      <c r="E43" s="67" t="s">
        <v>761</v>
      </c>
      <c r="F43" s="66">
        <v>0.08</v>
      </c>
      <c r="G43" s="66">
        <v>8.3099999999999993E-2</v>
      </c>
      <c r="H43" s="66">
        <v>9.5100000000000004E-2</v>
      </c>
      <c r="I43" s="65"/>
      <c r="J43" s="65"/>
      <c r="K43" s="65"/>
      <c r="L43" s="65"/>
      <c r="M43" s="65"/>
      <c r="N43" s="65"/>
      <c r="O43" s="65"/>
    </row>
    <row r="44" spans="1:15" ht="15" thickBo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15" ht="15" thickBot="1" x14ac:dyDescent="0.35">
      <c r="A45" s="65"/>
      <c r="B45" s="65"/>
      <c r="C45" s="65"/>
      <c r="D45" s="65"/>
      <c r="E45" s="65"/>
      <c r="F45" s="189" t="s">
        <v>770</v>
      </c>
      <c r="G45" s="190"/>
      <c r="H45" s="191"/>
      <c r="I45" s="65"/>
      <c r="J45" s="65"/>
      <c r="K45" s="65"/>
      <c r="L45" s="65"/>
      <c r="M45" s="65"/>
      <c r="N45" s="65"/>
      <c r="O45" s="65"/>
    </row>
    <row r="46" spans="1:15" x14ac:dyDescent="0.3">
      <c r="A46" s="65"/>
      <c r="B46" s="65"/>
      <c r="C46" s="65"/>
      <c r="D46" s="65"/>
      <c r="E46" s="65"/>
      <c r="F46" s="68" t="s">
        <v>768</v>
      </c>
      <c r="G46" s="68" t="s">
        <v>767</v>
      </c>
      <c r="H46" s="68" t="s">
        <v>766</v>
      </c>
      <c r="I46" s="65"/>
      <c r="J46" s="65"/>
      <c r="K46" s="65"/>
      <c r="L46" s="65"/>
      <c r="M46" s="65"/>
      <c r="N46" s="65"/>
      <c r="O46" s="65"/>
    </row>
    <row r="47" spans="1:15" x14ac:dyDescent="0.3">
      <c r="A47" s="65"/>
      <c r="B47" s="65"/>
      <c r="C47" s="65"/>
      <c r="D47" s="65"/>
      <c r="E47" s="67" t="s">
        <v>765</v>
      </c>
      <c r="F47" s="66">
        <v>0.04</v>
      </c>
      <c r="G47" s="66">
        <v>5.5199999999999999E-2</v>
      </c>
      <c r="H47" s="66">
        <v>7.85E-2</v>
      </c>
      <c r="I47" s="65"/>
      <c r="J47" s="65"/>
      <c r="K47" s="65"/>
      <c r="L47" s="65"/>
      <c r="M47" s="65"/>
      <c r="N47" s="65"/>
      <c r="O47" s="65"/>
    </row>
    <row r="48" spans="1:15" x14ac:dyDescent="0.3">
      <c r="A48" s="65"/>
      <c r="B48" s="65"/>
      <c r="C48" s="65"/>
      <c r="D48" s="65"/>
      <c r="E48" s="67" t="s">
        <v>764</v>
      </c>
      <c r="F48" s="66">
        <v>8.0999999999999996E-3</v>
      </c>
      <c r="G48" s="66">
        <v>1.2200000000000001E-2</v>
      </c>
      <c r="H48" s="66">
        <v>1.9900000000000001E-2</v>
      </c>
      <c r="I48" s="65"/>
      <c r="J48" s="65"/>
      <c r="K48" s="65"/>
      <c r="L48" s="65"/>
      <c r="M48" s="65"/>
      <c r="N48" s="65"/>
      <c r="O48" s="65"/>
    </row>
    <row r="49" spans="1:15" x14ac:dyDescent="0.3">
      <c r="A49" s="65"/>
      <c r="B49" s="65"/>
      <c r="C49" s="65"/>
      <c r="D49" s="65"/>
      <c r="E49" s="67" t="s">
        <v>763</v>
      </c>
      <c r="F49" s="66">
        <v>1.46E-2</v>
      </c>
      <c r="G49" s="66">
        <v>2.3199999999999998E-2</v>
      </c>
      <c r="H49" s="66">
        <v>3.1600000000000003E-2</v>
      </c>
      <c r="I49" s="65"/>
      <c r="J49" s="65"/>
      <c r="K49" s="65"/>
      <c r="L49" s="65"/>
      <c r="M49" s="65"/>
      <c r="N49" s="65"/>
      <c r="O49" s="65"/>
    </row>
    <row r="50" spans="1:15" x14ac:dyDescent="0.3">
      <c r="A50" s="65"/>
      <c r="B50" s="65"/>
      <c r="C50" s="65"/>
      <c r="D50" s="65"/>
      <c r="E50" s="67" t="s">
        <v>762</v>
      </c>
      <c r="F50" s="66">
        <v>9.4000000000000004E-3</v>
      </c>
      <c r="G50" s="66">
        <v>1.0200000000000001E-2</v>
      </c>
      <c r="H50" s="66">
        <v>1.3299999999999999E-2</v>
      </c>
      <c r="I50" s="65"/>
      <c r="J50" s="65"/>
      <c r="K50" s="65"/>
      <c r="L50" s="65"/>
      <c r="M50" s="65"/>
      <c r="N50" s="65"/>
      <c r="O50" s="65"/>
    </row>
    <row r="51" spans="1:15" x14ac:dyDescent="0.3">
      <c r="A51" s="65"/>
      <c r="B51" s="65"/>
      <c r="C51" s="65"/>
      <c r="D51" s="65"/>
      <c r="E51" s="67" t="s">
        <v>761</v>
      </c>
      <c r="F51" s="66">
        <v>7.1400000000000005E-2</v>
      </c>
      <c r="G51" s="66">
        <v>8.4000000000000005E-2</v>
      </c>
      <c r="H51" s="66">
        <v>0.1043</v>
      </c>
      <c r="I51" s="65"/>
      <c r="J51" s="65"/>
      <c r="K51" s="65"/>
      <c r="L51" s="65"/>
      <c r="M51" s="65"/>
      <c r="N51" s="65"/>
      <c r="O51" s="65"/>
    </row>
    <row r="52" spans="1:15" ht="15" thickBot="1" x14ac:dyDescent="0.3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1:15" ht="15" thickBot="1" x14ac:dyDescent="0.35">
      <c r="A53" s="65"/>
      <c r="B53" s="65"/>
      <c r="C53" s="65"/>
      <c r="D53" s="65"/>
      <c r="E53" s="65"/>
      <c r="F53" s="189" t="s">
        <v>769</v>
      </c>
      <c r="G53" s="190"/>
      <c r="H53" s="191"/>
      <c r="I53" s="65"/>
      <c r="J53" s="65"/>
      <c r="K53" s="65"/>
      <c r="L53" s="65"/>
      <c r="M53" s="65"/>
      <c r="N53" s="65"/>
      <c r="O53" s="65"/>
    </row>
    <row r="54" spans="1:15" x14ac:dyDescent="0.3">
      <c r="A54" s="65"/>
      <c r="B54" s="65"/>
      <c r="C54" s="65"/>
      <c r="D54" s="65"/>
      <c r="E54" s="65"/>
      <c r="F54" s="68" t="s">
        <v>768</v>
      </c>
      <c r="G54" s="68" t="s">
        <v>767</v>
      </c>
      <c r="H54" s="68" t="s">
        <v>766</v>
      </c>
      <c r="I54" s="65"/>
      <c r="J54" s="65"/>
      <c r="K54" s="65"/>
      <c r="L54" s="65"/>
      <c r="M54" s="65"/>
      <c r="N54" s="65"/>
      <c r="O54" s="65"/>
    </row>
    <row r="55" spans="1:15" x14ac:dyDescent="0.3">
      <c r="A55" s="65"/>
      <c r="B55" s="65"/>
      <c r="C55" s="65"/>
      <c r="D55" s="65"/>
      <c r="E55" s="67" t="s">
        <v>765</v>
      </c>
      <c r="F55" s="66">
        <v>1.4999999999999999E-2</v>
      </c>
      <c r="G55" s="66">
        <v>3.4500000000000003E-2</v>
      </c>
      <c r="H55" s="66">
        <v>4.4900000000000002E-2</v>
      </c>
      <c r="I55" s="65"/>
      <c r="J55" s="65"/>
      <c r="K55" s="65"/>
      <c r="L55" s="65"/>
      <c r="M55" s="65"/>
      <c r="N55" s="65"/>
      <c r="O55" s="65"/>
    </row>
    <row r="56" spans="1:15" x14ac:dyDescent="0.3">
      <c r="A56" s="65"/>
      <c r="B56" s="65"/>
      <c r="C56" s="65"/>
      <c r="D56" s="65"/>
      <c r="E56" s="67" t="s">
        <v>764</v>
      </c>
      <c r="F56" s="66">
        <v>3.0000000000000001E-3</v>
      </c>
      <c r="G56" s="66">
        <v>4.7999999999999996E-3</v>
      </c>
      <c r="H56" s="66">
        <v>8.2000000000000007E-3</v>
      </c>
      <c r="I56" s="65"/>
      <c r="J56" s="65"/>
      <c r="K56" s="65"/>
      <c r="L56" s="65"/>
      <c r="M56" s="65"/>
      <c r="N56" s="65"/>
      <c r="O56" s="65"/>
    </row>
    <row r="57" spans="1:15" x14ac:dyDescent="0.3">
      <c r="A57" s="65"/>
      <c r="B57" s="65"/>
      <c r="C57" s="65"/>
      <c r="D57" s="65"/>
      <c r="E57" s="67" t="s">
        <v>763</v>
      </c>
      <c r="F57" s="66">
        <v>5.5999999999999999E-3</v>
      </c>
      <c r="G57" s="66">
        <v>8.5000000000000006E-3</v>
      </c>
      <c r="H57" s="66">
        <v>8.8999999999999999E-3</v>
      </c>
      <c r="I57" s="65"/>
      <c r="J57" s="65"/>
      <c r="K57" s="65"/>
      <c r="L57" s="65"/>
      <c r="M57" s="65"/>
      <c r="N57" s="65"/>
      <c r="O57" s="65"/>
    </row>
    <row r="58" spans="1:15" x14ac:dyDescent="0.3">
      <c r="A58" s="65"/>
      <c r="B58" s="65"/>
      <c r="C58" s="65"/>
      <c r="D58" s="65"/>
      <c r="E58" s="67" t="s">
        <v>762</v>
      </c>
      <c r="F58" s="66">
        <v>8.5000000000000006E-3</v>
      </c>
      <c r="G58" s="66">
        <v>8.5000000000000006E-3</v>
      </c>
      <c r="H58" s="66">
        <v>1.11E-2</v>
      </c>
      <c r="I58" s="65"/>
      <c r="J58" s="65"/>
      <c r="K58" s="65"/>
      <c r="L58" s="65"/>
      <c r="M58" s="65"/>
      <c r="N58" s="65"/>
      <c r="O58" s="65"/>
    </row>
    <row r="59" spans="1:15" x14ac:dyDescent="0.3">
      <c r="A59" s="65"/>
      <c r="B59" s="65"/>
      <c r="C59" s="65"/>
      <c r="D59" s="65"/>
      <c r="E59" s="67" t="s">
        <v>761</v>
      </c>
      <c r="F59" s="66">
        <v>3.5000000000000003E-2</v>
      </c>
      <c r="G59" s="66">
        <v>5.11E-2</v>
      </c>
      <c r="H59" s="66">
        <v>6.2199999999999998E-2</v>
      </c>
      <c r="I59" s="65"/>
      <c r="J59" s="65"/>
      <c r="K59" s="65"/>
      <c r="L59" s="65"/>
      <c r="M59" s="65"/>
      <c r="N59" s="65"/>
      <c r="O59" s="65"/>
    </row>
    <row r="60" spans="1:15" x14ac:dyDescent="0.3">
      <c r="E60" s="64"/>
      <c r="F60" s="64"/>
      <c r="G60" s="64"/>
      <c r="H60" s="64"/>
    </row>
  </sheetData>
  <mergeCells count="14">
    <mergeCell ref="L7:N7"/>
    <mergeCell ref="F45:H45"/>
    <mergeCell ref="F53:H53"/>
    <mergeCell ref="L9:N9"/>
    <mergeCell ref="F12:H12"/>
    <mergeCell ref="F13:H13"/>
    <mergeCell ref="F21:H21"/>
    <mergeCell ref="F29:H29"/>
    <mergeCell ref="F37:H37"/>
    <mergeCell ref="A1:J1"/>
    <mergeCell ref="E2:H2"/>
    <mergeCell ref="K4:O4"/>
    <mergeCell ref="K5:O5"/>
    <mergeCell ref="K6:M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8" ma:contentTypeDescription="Crie um novo documento." ma:contentTypeScope="" ma:versionID="6d86843252069f61e478b2a462112be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938132e1ef4800f502d00a3a692955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41252-8922-4bab-be2a-f91f1fe08daa}" ma:internalName="TaxCatchAll" ma:showField="CatchAllData" ma:web="b39760f8-22c5-4d65-8184-bfc11f72b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739D9F-4838-4816-8A0D-162F13C24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DEAF1-DB4F-426B-AE5B-CCF73F97B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PLANILHA RESUMO</vt:lpstr>
      <vt:lpstr>CRONOGRAMA FISICO FINANCEIRO</vt:lpstr>
      <vt:lpstr>SINTÉTICA M.O. &amp; MAT.</vt:lpstr>
      <vt:lpstr>BDI </vt:lpstr>
      <vt:lpstr>'PLANILHA RESUMO'!Titulos_de_impressao</vt:lpstr>
      <vt:lpstr>'SINTÉTICA M.O. &amp; MAT.'!Titulos_de_impressao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Leticia Zorzela</cp:lastModifiedBy>
  <cp:lastPrinted>2024-08-28T20:56:03Z</cp:lastPrinted>
  <dcterms:created xsi:type="dcterms:W3CDTF">2024-08-06T12:45:15Z</dcterms:created>
  <dcterms:modified xsi:type="dcterms:W3CDTF">2024-08-31T13:35:25Z</dcterms:modified>
  <cp:category>Test result file</cp:category>
</cp:coreProperties>
</file>